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44525"/>
</workbook>
</file>

<file path=xl/calcChain.xml><?xml version="1.0" encoding="utf-8"?>
<calcChain xmlns="http://schemas.openxmlformats.org/spreadsheetml/2006/main">
  <c r="I11" i="3" l="1"/>
  <c r="K11" i="3" s="1"/>
  <c r="J11" i="3" l="1"/>
  <c r="M11" i="3" s="1"/>
  <c r="L11" i="3"/>
  <c r="M12" i="3" l="1"/>
  <c r="F35" i="3" s="1"/>
</calcChain>
</file>

<file path=xl/sharedStrings.xml><?xml version="1.0" encoding="utf-8"?>
<sst xmlns="http://schemas.openxmlformats.org/spreadsheetml/2006/main" count="39" uniqueCount="39">
  <si>
    <t>кол-во значений используемых в расчёте</t>
  </si>
  <si>
    <t>№ п/п</t>
  </si>
  <si>
    <t>Ценовые предложения (руб.)</t>
  </si>
  <si>
    <t xml:space="preserve">ед. изм. </t>
  </si>
  <si>
    <t>Средняя цена , руб.</t>
  </si>
  <si>
    <t>Объект закупки</t>
  </si>
  <si>
    <t>Поставщик № 1</t>
  </si>
  <si>
    <t>Поставщик № 2</t>
  </si>
  <si>
    <t>Поставщик № 3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</si>
  <si>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</si>
  <si>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</si>
  <si>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</si>
  <si>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кол-во</t>
  </si>
  <si>
    <t xml:space="preserve">Совокупность цен, используемых при определении НМЦК, принимается однородной </t>
  </si>
  <si>
    <t>коэф. вариации ( % )*</t>
  </si>
  <si>
    <t>ОБОСНОВАНИЕ НАЧАЛЬНОЙ (МАКСИМАЛЬНОЙ) ЦЕНЫ ГОСУДАРСТВЕННОГО КОНТРАКТА</t>
  </si>
  <si>
    <t xml:space="preserve">Для определения начальной (максимальной) цены контракта заказчиком применялся метод сопоставимых рыночных цен (анализ рынка). </t>
  </si>
  <si>
    <t>Ниже приведена сводная таблица и расчёт средней начальной (максимальной) цены Товара: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</si>
  <si>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</si>
  <si>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</si>
  <si>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</si>
  <si>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</si>
  <si>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</si>
  <si>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</si>
  <si>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</si>
  <si>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</si>
  <si>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</si>
  <si>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</si>
  <si>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</si>
  <si>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</si>
  <si>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</si>
  <si>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</si>
  <si>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</si>
  <si>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 xml:space="preserve">Начальная (максимальная) цена контракта составила </t>
  </si>
  <si>
    <t>рублей</t>
  </si>
  <si>
    <t>Приложение № 2 к извещению о проведении закупки</t>
  </si>
  <si>
    <t>пачка</t>
  </si>
  <si>
    <t>При формировании начальной (максимальной) цены государственного контракта на поставку самоклеящейся бумаги для принтеров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 соответствующие требованиями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(далее – Постановление № 1875), а так же требованиям, предъявляемым к техническим характеристикам и нормам приобретения п.4 Приложения №4 Приказа Роскомнадзора от 19 февраля 2021 года №17.</t>
  </si>
  <si>
    <t>Самоклеящаяся бумага для принтера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</si>
</sst>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4" fontId="5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828261</xdr:colOff>
      <xdr:row>12</xdr:row>
      <xdr:rowOff>157370</xdr:rowOff>
    </xdr:from>
    <xdr:to>
      <xdr:col>6</xdr:col>
      <xdr:colOff>41413</xdr:colOff>
      <xdr:row>13</xdr:row>
      <xdr:rowOff>107674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3326" y="4373218"/>
          <a:ext cx="944217" cy="430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483207</xdr:colOff>
      <xdr:row>17</xdr:row>
      <xdr:rowOff>63749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17</xdr:row>
      <xdr:rowOff>106017</xdr:rowOff>
    </xdr:from>
    <xdr:to>
      <xdr:col>0</xdr:col>
      <xdr:colOff>340222</xdr:colOff>
      <xdr:row>19</xdr:row>
      <xdr:rowOff>26501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1264672</xdr:colOff>
      <xdr:row>27</xdr:row>
      <xdr:rowOff>59304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29</xdr:row>
      <xdr:rowOff>112643</xdr:rowOff>
    </xdr:from>
    <xdr:to>
      <xdr:col>0</xdr:col>
      <xdr:colOff>353474</xdr:colOff>
      <xdr:row>31</xdr:row>
      <xdr:rowOff>19876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zoomScale="115" zoomScaleNormal="115" workbookViewId="0">
      <selection activeCell="L19" sqref="L19"/>
    </sheetView>
  </sheetViews>
  <sheetFormatPr defaultColWidth="9.140625" defaultRowHeight="12.75" x14ac:dyDescent="0.2"/>
  <cols>
    <col min="1" max="1" width="6.140625" style="2" customWidth="1"/>
    <col min="2" max="2" width="19" style="2" customWidth="1"/>
    <col min="3" max="3" width="10.7109375" style="2" customWidth="1"/>
    <col min="4" max="4" width="13" style="2" customWidth="1"/>
    <col min="5" max="5" width="12.5703125" style="2" customWidth="1"/>
    <col min="6" max="6" width="13.42578125" style="2" customWidth="1"/>
    <col min="7" max="7" width="13.28515625" style="2" customWidth="1"/>
    <col min="8" max="9" width="13.140625" style="2" customWidth="1"/>
    <col min="10" max="10" width="16.28515625" style="2" customWidth="1"/>
    <col min="11" max="11" width="8.7109375" style="2" customWidth="1"/>
    <col min="12" max="12" width="17.7109375" style="2" customWidth="1"/>
    <col min="13" max="13" width="14.140625" style="2" customWidth="1"/>
    <col min="14" max="14" width="15" style="4" customWidth="1"/>
    <col min="15" max="15" width="18.140625" style="2" customWidth="1"/>
    <col min="16" max="16384" width="9.140625" style="2"/>
  </cols>
  <sheetData>
    <row r="1" spans="1:13" ht="29.45" customHeight="1" x14ac:dyDescent="0.2">
      <c r="J1" s="27" t="s">
        <v>35</v>
      </c>
      <c r="K1" s="27"/>
      <c r="L1" s="27"/>
      <c r="M1" s="27"/>
    </row>
    <row r="3" spans="1:13" ht="12.75" customHeight="1" x14ac:dyDescent="0.2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3.9" x14ac:dyDescent="0.25">
      <c r="A4" s="12"/>
    </row>
    <row r="5" spans="1:13" ht="15" x14ac:dyDescent="0.2">
      <c r="A5" s="28" t="s">
        <v>16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10"/>
      <c r="M5" s="10"/>
    </row>
    <row r="6" spans="1:13" ht="117" customHeight="1" x14ac:dyDescent="0.2">
      <c r="A6" s="24" t="s">
        <v>37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0.45" customHeight="1" x14ac:dyDescent="0.2">
      <c r="A7" s="25" t="s">
        <v>17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2.75" customHeight="1" x14ac:dyDescent="0.2">
      <c r="A8" s="21" t="s">
        <v>1</v>
      </c>
      <c r="B8" s="21" t="s">
        <v>5</v>
      </c>
      <c r="C8" s="21" t="s">
        <v>3</v>
      </c>
      <c r="D8" s="21" t="s">
        <v>12</v>
      </c>
      <c r="E8" s="20" t="s">
        <v>0</v>
      </c>
      <c r="F8" s="19" t="s">
        <v>2</v>
      </c>
      <c r="G8" s="19"/>
      <c r="H8" s="19"/>
      <c r="I8" s="19" t="s">
        <v>4</v>
      </c>
      <c r="J8" s="19" t="s">
        <v>11</v>
      </c>
      <c r="K8" s="19" t="s">
        <v>14</v>
      </c>
      <c r="L8" s="19" t="s">
        <v>9</v>
      </c>
      <c r="M8" s="19" t="s">
        <v>10</v>
      </c>
    </row>
    <row r="9" spans="1:13" ht="12.75" customHeight="1" x14ac:dyDescent="0.2">
      <c r="A9" s="22"/>
      <c r="B9" s="22"/>
      <c r="C9" s="22"/>
      <c r="D9" s="22"/>
      <c r="E9" s="20"/>
      <c r="F9" s="19"/>
      <c r="G9" s="19"/>
      <c r="H9" s="19"/>
      <c r="I9" s="19"/>
      <c r="J9" s="19"/>
      <c r="K9" s="19"/>
      <c r="L9" s="19"/>
      <c r="M9" s="19"/>
    </row>
    <row r="10" spans="1:13" ht="46.5" customHeight="1" x14ac:dyDescent="0.2">
      <c r="A10" s="23"/>
      <c r="B10" s="23"/>
      <c r="C10" s="23"/>
      <c r="D10" s="23"/>
      <c r="E10" s="20"/>
      <c r="F10" s="6" t="s">
        <v>6</v>
      </c>
      <c r="G10" s="6" t="s">
        <v>7</v>
      </c>
      <c r="H10" s="6" t="s">
        <v>8</v>
      </c>
      <c r="I10" s="19"/>
      <c r="J10" s="19"/>
      <c r="K10" s="19"/>
      <c r="L10" s="19"/>
      <c r="M10" s="19"/>
    </row>
    <row r="11" spans="1:13" ht="29.25" customHeight="1" x14ac:dyDescent="0.2">
      <c r="A11" s="1">
        <v>1</v>
      </c>
      <c r="B11" s="1" t="s">
        <v>38</v>
      </c>
      <c r="C11" s="1" t="s">
        <v>36</v>
      </c>
      <c r="D11" s="5">
        <v>5</v>
      </c>
      <c r="E11" s="1">
        <v>3</v>
      </c>
      <c r="F11" s="8">
        <v>900</v>
      </c>
      <c r="G11" s="9">
        <v>935.67</v>
      </c>
      <c r="H11" s="8">
        <v>971.34</v>
      </c>
      <c r="I11" s="3">
        <f t="shared" ref="I11" si="0">AVERAGE(F11:H11)</f>
        <v>935.67000000000007</v>
      </c>
      <c r="J11" s="3">
        <f t="shared" ref="J11" si="1">ROUND(I11,2)</f>
        <v>935.67</v>
      </c>
      <c r="K11" s="3">
        <f t="shared" ref="K11" si="2">(SQRT(((F11-I11)*(F11-I11)+(G11-I11)*(G11-I11)+(H11-I11)*(H11-I11))/(E11-1)))/I11*100</f>
        <v>3.8122414953990198</v>
      </c>
      <c r="L11" s="3">
        <f t="shared" ref="L11" si="3">+I11*D11</f>
        <v>4678.3500000000004</v>
      </c>
      <c r="M11" s="3">
        <f t="shared" ref="M11" si="4">+J11*D11</f>
        <v>4678.3499999999995</v>
      </c>
    </row>
    <row r="12" spans="1:13" x14ac:dyDescent="0.2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7">
        <f>SUM(M11:M11)</f>
        <v>4678.3499999999995</v>
      </c>
    </row>
    <row r="13" spans="1:13" ht="37.5" customHeight="1" x14ac:dyDescent="0.25">
      <c r="A13" s="14" t="s">
        <v>18</v>
      </c>
      <c r="F13"/>
    </row>
    <row r="14" spans="1:13" x14ac:dyDescent="0.2">
      <c r="A14" s="2" t="s">
        <v>19</v>
      </c>
    </row>
    <row r="16" spans="1:13" x14ac:dyDescent="0.2">
      <c r="D16" s="2" t="s">
        <v>20</v>
      </c>
    </row>
    <row r="19" spans="1:3" x14ac:dyDescent="0.2">
      <c r="B19" s="2" t="s">
        <v>21</v>
      </c>
    </row>
    <row r="21" spans="1:3" ht="15" x14ac:dyDescent="0.2">
      <c r="A21" s="13" t="s">
        <v>24</v>
      </c>
      <c r="B21" s="2" t="s">
        <v>25</v>
      </c>
    </row>
    <row r="22" spans="1:3" ht="15" x14ac:dyDescent="0.2">
      <c r="A22" s="13" t="s">
        <v>22</v>
      </c>
      <c r="B22" s="2" t="s">
        <v>23</v>
      </c>
    </row>
    <row r="24" spans="1:3" ht="16.5" x14ac:dyDescent="0.2">
      <c r="A24" s="14" t="s">
        <v>26</v>
      </c>
    </row>
    <row r="25" spans="1:3" ht="14.25" x14ac:dyDescent="0.2">
      <c r="A25" s="14"/>
    </row>
    <row r="26" spans="1:3" ht="14.25" x14ac:dyDescent="0.2">
      <c r="A26" s="14"/>
    </row>
    <row r="27" spans="1:3" ht="14.25" x14ac:dyDescent="0.2">
      <c r="A27" s="14"/>
      <c r="C27" s="2" t="s">
        <v>27</v>
      </c>
    </row>
    <row r="28" spans="1:3" ht="14.25" x14ac:dyDescent="0.2">
      <c r="A28" s="14"/>
    </row>
    <row r="29" spans="1:3" ht="15" x14ac:dyDescent="0.25">
      <c r="A29" s="11" t="s">
        <v>28</v>
      </c>
      <c r="B29" s="15" t="s">
        <v>30</v>
      </c>
    </row>
    <row r="30" spans="1:3" ht="14.25" x14ac:dyDescent="0.2">
      <c r="A30" s="11" t="s">
        <v>29</v>
      </c>
      <c r="B30" s="2" t="s">
        <v>31</v>
      </c>
    </row>
    <row r="31" spans="1:3" ht="14.25" x14ac:dyDescent="0.2">
      <c r="A31" s="12"/>
      <c r="B31" s="2" t="s">
        <v>32</v>
      </c>
    </row>
    <row r="33" spans="1:7" x14ac:dyDescent="0.2">
      <c r="A33" s="2" t="s">
        <v>13</v>
      </c>
    </row>
    <row r="35" spans="1:7" ht="14.25" x14ac:dyDescent="0.2">
      <c r="A35" s="14" t="s">
        <v>33</v>
      </c>
      <c r="F35" s="16">
        <f>+M12</f>
        <v>4678.3499999999995</v>
      </c>
      <c r="G35" s="14" t="s">
        <v>34</v>
      </c>
    </row>
  </sheetData>
  <mergeCells count="17">
    <mergeCell ref="A6:M6"/>
    <mergeCell ref="A7:M7"/>
    <mergeCell ref="A3:M3"/>
    <mergeCell ref="M8:M10"/>
    <mergeCell ref="J1:M1"/>
    <mergeCell ref="A5:K5"/>
    <mergeCell ref="A12:L12"/>
    <mergeCell ref="I8:I10"/>
    <mergeCell ref="J8:J10"/>
    <mergeCell ref="K8:K10"/>
    <mergeCell ref="L8:L10"/>
    <mergeCell ref="E8:E10"/>
    <mergeCell ref="F8:H9"/>
    <mergeCell ref="A8:A10"/>
    <mergeCell ref="B8:B10"/>
    <mergeCell ref="C8:C10"/>
    <mergeCell ref="D8:D10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Гюзель Югова</cp:lastModifiedBy>
  <cp:lastPrinted>2026-04-21T11:18:26Z</cp:lastPrinted>
  <dcterms:created xsi:type="dcterms:W3CDTF">2017-05-11T11:24:32Z</dcterms:created>
  <dcterms:modified xsi:type="dcterms:W3CDTF">2026-08-14T09:48:14Z</dcterms:modified>
</cp:coreProperties>
</file>