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Kochisov\Desktop\Теплоизоляция и краска\"/>
    </mc:Choice>
  </mc:AlternateContent>
  <xr:revisionPtr revIDLastSave="0" documentId="13_ncr:1_{C16E474F-2C5D-46A3-ABE9-A3EC0F6556AC}" xr6:coauthVersionLast="47" xr6:coauthVersionMax="47" xr10:uidLastSave="{00000000-0000-0000-0000-000000000000}"/>
  <bookViews>
    <workbookView xWindow="16665" yWindow="135" windowWidth="21735" windowHeight="20775" activeTab="1" xr2:uid="{00000000-000D-0000-FFFF-FFFF00000000}"/>
  </bookViews>
  <sheets>
    <sheet name="Отчет" sheetId="1" r:id="rId1"/>
    <sheet name="Расчет цены" sheetId="2" r:id="rId2"/>
  </sheets>
  <calcPr calcId="191029"/>
</workbook>
</file>

<file path=xl/calcChain.xml><?xml version="1.0" encoding="utf-8"?>
<calcChain xmlns="http://schemas.openxmlformats.org/spreadsheetml/2006/main">
  <c r="H5" i="2" l="1"/>
  <c r="I5" i="2" s="1"/>
  <c r="J5" i="2" s="1"/>
  <c r="K5" i="2"/>
  <c r="L5" i="2" s="1"/>
  <c r="N5" i="2"/>
  <c r="H6" i="2"/>
  <c r="M6" i="2" s="1"/>
  <c r="K6" i="2"/>
  <c r="L6" i="2" s="1"/>
  <c r="N6" i="2"/>
  <c r="N7" i="2" l="1"/>
  <c r="M5" i="2"/>
  <c r="I6" i="2"/>
  <c r="J6" i="2" s="1"/>
  <c r="J9" i="2"/>
  <c r="M7" i="2" l="1"/>
  <c r="C4" i="1"/>
</calcChain>
</file>

<file path=xl/sharedStrings.xml><?xml version="1.0" encoding="utf-8"?>
<sst xmlns="http://schemas.openxmlformats.org/spreadsheetml/2006/main" count="43" uniqueCount="41">
  <si>
    <t>№</t>
  </si>
  <si>
    <t>Ед. изм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</si>
  <si>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</si>
  <si>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</si>
  <si>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</si>
  <si>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</si>
  <si>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Цена за единицу изм. (руб.)</t>
  </si>
  <si>
    <t>Однородность совокупности значений выявленных цен, используемых в расчете Н(М)ЦК, ЦКЕП</t>
  </si>
  <si>
    <t>Заказчик:</t>
  </si>
  <si>
    <t>дата</t>
  </si>
  <si>
    <t xml:space="preserve">Отчет № ___ о невозможности (нецелесообразности) использования иных способов определения поставщика (подрядчика, исполнителя), обоснование цены контракта и иных существенных условий исполнения контракта при осуществлении закупки у единственного поставщика (подрядчика, исполнителя) для обеспечения государственных (муниципальных) нужд
</t>
  </si>
  <si>
    <t>Отчет составил:</t>
  </si>
  <si>
    <t>Реквизиты контракта, предмет</t>
  </si>
  <si>
    <t>Основания размещения заказа у единственного   поставщика (обоснование невозможности   или нецелесообразности использования иных способов определения поставщика, (подрядчика, исполнителя))</t>
  </si>
  <si>
    <t>Обоснование иных существенных условий контракта</t>
  </si>
  <si>
    <t>В связи с тем, что закупка осуществляется в рамках государственного оборонного заказа, выставляется требование о российском происхождении товара.   В связи с необходимостью осуществить закупку в сжатые сроки период поставки товара установлен с 20.01.2014г.  по 25.01.2014г.</t>
  </si>
  <si>
    <t>яйцо куриное пищевое столовое первой категории, выработанное и  промаркированное  в соответствии с требованиями ГОСТ Р 52121-2003, российского происхождения, сроком годности (хранения) не менее 20 суток с момента получения товара  при температуре хранения от 0 ˚С до 20˚С в количестве 26000 шт.</t>
  </si>
  <si>
    <t>Обоснование цены контракта (руб.) (расчет цены см. Приложение 1)</t>
  </si>
  <si>
    <t>______________________________________________
(наименование казенного/бюджетного учреждения)
адрес: _____________________________________,
телефон: _______________, факс: _____________,
адрес электронной почты: ____________________</t>
  </si>
  <si>
    <t>Закупка осуществляется в соответствии с п.4 ч.1 ст.93 Федерального закона от 05.04.2013 N 44-ФЗ "О контрактной системе в сфере закупок товаров, работ, услуг для обеспечения государственных и муниципальных нужд" в связи с возникновением у Заказчика необходимости в сжатые сроки осуществить закупку продуктов питания для обеспечения нормального функционирования учреждений ________, осуществляющих исполнение наказаний. Объем закупки обеспечивает потребность учреждений на период, необходимый для проведения конкурентных способов осуществления закупок.</t>
  </si>
  <si>
    <t>фио</t>
  </si>
  <si>
    <t>Н(М)ЦК, определяемая методом сопоставимых рыночных цен (анализа рынка)*</t>
  </si>
  <si>
    <t>ИТОГО</t>
  </si>
  <si>
    <t>Н(М)ЦК контракта с учетом округления цены за единицу, по среднему значению (руб.)</t>
  </si>
  <si>
    <t>Н(М)ЦК контракта с учетом  за единицу, по минимальному значению (руб.)</t>
  </si>
  <si>
    <t>рублей</t>
  </si>
  <si>
    <t>Начальная (максимальная) цена контракта установлена по минимальному значению в размере</t>
  </si>
  <si>
    <t xml:space="preserve">
Поставщик 1
</t>
  </si>
  <si>
    <t>Поставщик 2</t>
  </si>
  <si>
    <t>Поставщик 3</t>
  </si>
  <si>
    <t>Наименование товара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</si>
  <si>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</si>
  <si>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</si>
  <si>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«____» _____________  2026г.</t>
  </si>
  <si>
    <t>Главный специалист
отдела государственных закупок</t>
  </si>
  <si>
    <t>Кочисов А.А.</t>
  </si>
  <si>
    <t>Плита теплоизоляционная</t>
  </si>
  <si>
    <t>уп.</t>
  </si>
  <si>
    <t>Краска на основе акриловых или виниловых полимеров в водной среде</t>
  </si>
  <si>
    <t>л</t>
  </si>
  <si>
    <r>
      <t>Обоснование начальной (максимальной) цены контракта (НМЦК) на поставку</t>
    </r>
    <r>
      <rPr>
        <b/>
        <sz val="12"/>
        <rFont val="Times New Roman"/>
        <family val="1"/>
        <charset val="204"/>
      </rPr>
      <t xml:space="preserve"> теплоизоляции и краски для нужд ФГБУ «УЭЗ МИД России»</t>
    </r>
    <r>
      <rPr>
        <b/>
        <sz val="12"/>
        <color indexed="8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</si>
</sst>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6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6" fillId="0" borderId="0" xfId="0" applyFont="1" applyAlignment="1">
      <alignment horizontal="center" vertical="top"/>
    </xf>
    <xf numFmtId="0" fontId="6" fillId="0" borderId="0" xfId="0" applyFont="1"/>
    <xf numFmtId="0" fontId="7" fillId="0" borderId="1" xfId="0" applyFont="1" applyBorder="1" applyAlignment="1">
      <alignment horizontal="center" vertical="top" wrapText="1"/>
    </xf>
    <xf numFmtId="0" fontId="4" fillId="0" borderId="0" xfId="0" applyFont="1" applyAlignment="1" applyProtection="1">
      <alignment vertical="center"/>
      <protection locked="0"/>
    </xf>
    <xf numFmtId="0" fontId="9" fillId="0" borderId="0" xfId="0" applyFont="1"/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10" fillId="0" borderId="4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6" fillId="0" borderId="1" xfId="0" applyFont="1" applyBorder="1" applyAlignment="1">
      <alignment vertical="top" wrapText="1"/>
    </xf>
    <xf numFmtId="0" fontId="5" fillId="0" borderId="0" xfId="0" applyFont="1" applyAlignment="1" applyProtection="1">
      <alignment horizontal="right" wrapText="1"/>
      <protection locked="0"/>
    </xf>
    <xf numFmtId="0" fontId="4" fillId="0" borderId="5" xfId="0" applyFont="1" applyBorder="1" applyAlignment="1" applyProtection="1">
      <alignment vertical="center"/>
      <protection locked="0"/>
    </xf>
    <xf numFmtId="2" fontId="11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/>
    <xf numFmtId="2" fontId="9" fillId="2" borderId="0" xfId="0" applyNumberFormat="1" applyFont="1" applyFill="1"/>
    <xf numFmtId="2" fontId="7" fillId="3" borderId="1" xfId="0" applyNumberFormat="1" applyFont="1" applyFill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6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7845</xdr:colOff>
      <xdr:row>3</xdr:row>
      <xdr:rowOff>1983441</xdr:rowOff>
    </xdr:from>
    <xdr:to>
      <xdr:col>9</xdr:col>
      <xdr:colOff>941295</xdr:colOff>
      <xdr:row>3</xdr:row>
      <xdr:rowOff>2335866</xdr:rowOff>
    </xdr:to>
    <xdr:pic>
      <xdr:nvPicPr>
        <xdr:cNvPr id="2089" name="Picture 1">
          <a:extLst>
            <a:ext uri="{FF2B5EF4-FFF2-40B4-BE49-F238E27FC236}">
              <a16:creationId xmlns:a16="http://schemas.microsoft.com/office/drawing/2014/main" id="{00000000-0008-0000-0100-00002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49404" y="3854823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32110</xdr:colOff>
      <xdr:row>3</xdr:row>
      <xdr:rowOff>1663513</xdr:rowOff>
    </xdr:from>
    <xdr:to>
      <xdr:col>8</xdr:col>
      <xdr:colOff>996763</xdr:colOff>
      <xdr:row>3</xdr:row>
      <xdr:rowOff>2071688</xdr:rowOff>
    </xdr:to>
    <xdr:pic>
      <xdr:nvPicPr>
        <xdr:cNvPr id="2090" name="Picture 2">
          <a:extLst>
            <a:ext uri="{FF2B5EF4-FFF2-40B4-BE49-F238E27FC236}">
              <a16:creationId xmlns:a16="http://schemas.microsoft.com/office/drawing/2014/main" id="{00000000-0008-0000-0100-00002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56735" y="3532794"/>
          <a:ext cx="964653" cy="40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75078</xdr:colOff>
      <xdr:row>3</xdr:row>
      <xdr:rowOff>2014817</xdr:rowOff>
    </xdr:from>
    <xdr:to>
      <xdr:col>11</xdr:col>
      <xdr:colOff>48184</xdr:colOff>
      <xdr:row>3</xdr:row>
      <xdr:rowOff>2376767</xdr:rowOff>
    </xdr:to>
    <xdr:pic>
      <xdr:nvPicPr>
        <xdr:cNvPr id="2091" name="Picture 5">
          <a:extLst>
            <a:ext uri="{FF2B5EF4-FFF2-40B4-BE49-F238E27FC236}">
              <a16:creationId xmlns:a16="http://schemas.microsoft.com/office/drawing/2014/main" id="{00000000-0008-0000-0100-00002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69137" y="3886199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75078</xdr:colOff>
      <xdr:row>3</xdr:row>
      <xdr:rowOff>2014817</xdr:rowOff>
    </xdr:from>
    <xdr:to>
      <xdr:col>11</xdr:col>
      <xdr:colOff>48184</xdr:colOff>
      <xdr:row>3</xdr:row>
      <xdr:rowOff>2376767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42803" y="3881717"/>
          <a:ext cx="1487581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2"/>
  <sheetViews>
    <sheetView zoomScale="91" zoomScaleNormal="91" workbookViewId="0">
      <selection activeCell="A6" sqref="A6"/>
    </sheetView>
  </sheetViews>
  <sheetFormatPr defaultRowHeight="12.75" x14ac:dyDescent="0.2"/>
  <cols>
    <col min="1" max="1" width="45" style="2" customWidth="1"/>
    <col min="2" max="2" width="41.140625" style="2" customWidth="1"/>
    <col min="3" max="3" width="18.140625" style="2" customWidth="1"/>
    <col min="4" max="4" width="33.85546875" style="2" customWidth="1"/>
    <col min="5" max="10" width="28.5703125" style="2" customWidth="1"/>
    <col min="11" max="16384" width="9.140625" style="2"/>
  </cols>
  <sheetData>
    <row r="1" spans="1:4" ht="68.25" customHeight="1" x14ac:dyDescent="0.2">
      <c r="C1" s="32" t="s">
        <v>18</v>
      </c>
      <c r="D1" s="32"/>
    </row>
    <row r="2" spans="1:4" ht="72" customHeight="1" x14ac:dyDescent="0.2">
      <c r="A2" s="33" t="s">
        <v>10</v>
      </c>
      <c r="B2" s="33"/>
      <c r="C2" s="33"/>
      <c r="D2" s="33"/>
    </row>
    <row r="3" spans="1:4" ht="159" customHeight="1" x14ac:dyDescent="0.2">
      <c r="A3" s="3" t="s">
        <v>12</v>
      </c>
      <c r="B3" s="3" t="s">
        <v>13</v>
      </c>
      <c r="C3" s="3" t="s">
        <v>17</v>
      </c>
      <c r="D3" s="3" t="s">
        <v>14</v>
      </c>
    </row>
    <row r="4" spans="1:4" s="1" customFormat="1" ht="165" customHeight="1" x14ac:dyDescent="0.25">
      <c r="A4" s="10" t="s">
        <v>16</v>
      </c>
      <c r="B4" s="10" t="s">
        <v>19</v>
      </c>
      <c r="C4" s="13" t="e">
        <f>'Расчет цены'!#REF!</f>
        <v>#REF!</v>
      </c>
      <c r="D4" s="10" t="s">
        <v>15</v>
      </c>
    </row>
    <row r="5" spans="1:4" ht="15.75" customHeight="1" x14ac:dyDescent="0.25">
      <c r="A5" s="9" t="s">
        <v>11</v>
      </c>
    </row>
    <row r="6" spans="1:4" s="4" customFormat="1" ht="48.75" customHeight="1" x14ac:dyDescent="0.25">
      <c r="A6" s="6"/>
      <c r="C6" s="12"/>
      <c r="D6" s="11" t="s">
        <v>20</v>
      </c>
    </row>
    <row r="7" spans="1:4" s="4" customFormat="1" ht="18.75" customHeight="1" x14ac:dyDescent="0.25">
      <c r="A7" s="6"/>
      <c r="C7" s="7"/>
      <c r="D7" s="7"/>
    </row>
    <row r="8" spans="1:4" s="4" customFormat="1" ht="11.25" customHeight="1" x14ac:dyDescent="0.25">
      <c r="A8" s="6"/>
      <c r="C8" s="7"/>
      <c r="D8" s="8" t="s">
        <v>9</v>
      </c>
    </row>
    <row r="9" spans="1:4" ht="19.5" customHeight="1" x14ac:dyDescent="0.25">
      <c r="A9" s="9" t="s">
        <v>8</v>
      </c>
      <c r="C9" s="5"/>
    </row>
    <row r="10" spans="1:4" s="4" customFormat="1" ht="48" customHeight="1" x14ac:dyDescent="0.25">
      <c r="A10" s="6"/>
      <c r="C10" s="12"/>
      <c r="D10" s="11" t="s">
        <v>20</v>
      </c>
    </row>
    <row r="11" spans="1:4" ht="16.5" customHeight="1" x14ac:dyDescent="0.2"/>
    <row r="12" spans="1:4" x14ac:dyDescent="0.2">
      <c r="D12" s="8" t="s">
        <v>9</v>
      </c>
    </row>
  </sheetData>
  <mergeCells count="2">
    <mergeCell ref="C1:D1"/>
    <mergeCell ref="A2:D2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3"/>
  <sheetViews>
    <sheetView tabSelected="1" zoomScale="70" zoomScaleNormal="70" workbookViewId="0">
      <selection activeCell="A2" sqref="A2:N2"/>
    </sheetView>
  </sheetViews>
  <sheetFormatPr defaultRowHeight="12.75" x14ac:dyDescent="0.2"/>
  <cols>
    <col min="1" max="1" width="3.140625" style="2" customWidth="1"/>
    <col min="2" max="2" width="30.7109375" style="2" customWidth="1"/>
    <col min="3" max="3" width="5.85546875" style="2" customWidth="1"/>
    <col min="4" max="4" width="6.85546875" style="2" customWidth="1"/>
    <col min="5" max="7" width="11.7109375" style="2" customWidth="1"/>
    <col min="8" max="8" width="16.140625" style="2" customWidth="1"/>
    <col min="9" max="9" width="15.42578125" style="2" customWidth="1"/>
    <col min="10" max="10" width="14.28515625" style="2" customWidth="1"/>
    <col min="11" max="11" width="25.7109375" style="2" customWidth="1"/>
    <col min="12" max="12" width="12.28515625" style="2" customWidth="1"/>
    <col min="13" max="13" width="15.140625" style="2" customWidth="1"/>
    <col min="14" max="14" width="18" style="2" customWidth="1"/>
    <col min="15" max="16384" width="9.140625" style="2"/>
  </cols>
  <sheetData>
    <row r="1" spans="1:14" ht="27" customHeight="1" x14ac:dyDescent="0.2">
      <c r="K1" s="38"/>
      <c r="L1" s="39"/>
      <c r="M1" s="39"/>
    </row>
    <row r="2" spans="1:14" ht="81" customHeight="1" x14ac:dyDescent="0.2">
      <c r="A2" s="42" t="s">
        <v>40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4"/>
    </row>
    <row r="3" spans="1:14" ht="39" customHeight="1" x14ac:dyDescent="0.2">
      <c r="A3" s="40" t="s">
        <v>0</v>
      </c>
      <c r="B3" s="40" t="s">
        <v>30</v>
      </c>
      <c r="C3" s="40" t="s">
        <v>1</v>
      </c>
      <c r="D3" s="40" t="s">
        <v>2</v>
      </c>
      <c r="E3" s="40" t="s">
        <v>3</v>
      </c>
      <c r="F3" s="40"/>
      <c r="G3" s="40"/>
      <c r="H3" s="41" t="s">
        <v>7</v>
      </c>
      <c r="I3" s="41"/>
      <c r="J3" s="41"/>
      <c r="K3" s="40" t="s">
        <v>21</v>
      </c>
      <c r="L3" s="40"/>
      <c r="M3" s="40"/>
      <c r="N3" s="40"/>
    </row>
    <row r="4" spans="1:14" ht="190.5" customHeight="1" x14ac:dyDescent="0.2">
      <c r="A4" s="40"/>
      <c r="B4" s="40"/>
      <c r="C4" s="40"/>
      <c r="D4" s="40"/>
      <c r="E4" s="16" t="s">
        <v>27</v>
      </c>
      <c r="F4" s="16" t="s">
        <v>28</v>
      </c>
      <c r="G4" s="16" t="s">
        <v>29</v>
      </c>
      <c r="H4" s="16" t="s">
        <v>5</v>
      </c>
      <c r="I4" s="26" t="s">
        <v>4</v>
      </c>
      <c r="J4" s="26" t="s">
        <v>31</v>
      </c>
      <c r="K4" s="29" t="s">
        <v>32</v>
      </c>
      <c r="L4" s="27" t="s">
        <v>6</v>
      </c>
      <c r="M4" s="27" t="s">
        <v>23</v>
      </c>
      <c r="N4" s="28" t="s">
        <v>24</v>
      </c>
    </row>
    <row r="5" spans="1:14" x14ac:dyDescent="0.2">
      <c r="A5" s="31">
        <v>1</v>
      </c>
      <c r="B5" s="31" t="s">
        <v>36</v>
      </c>
      <c r="C5" s="31" t="s">
        <v>37</v>
      </c>
      <c r="D5" s="31">
        <v>20</v>
      </c>
      <c r="E5" s="29">
        <v>3020</v>
      </c>
      <c r="F5" s="29">
        <v>3311</v>
      </c>
      <c r="G5" s="29">
        <v>3454</v>
      </c>
      <c r="H5" s="25">
        <f t="shared" ref="H5:H6" si="0">ROUND((E5+F5+G5)/3,2)</f>
        <v>3261.67</v>
      </c>
      <c r="I5" s="17">
        <f t="shared" ref="I5:I6" si="1">SQRT(((SUM((POWER(G5-H5,2)),(POWER(F5-H5,2)),(POWER(E5-H5,2)))/(COLUMNS(E5:G5)-1))))</f>
        <v>221.16585032504454</v>
      </c>
      <c r="J5" s="18">
        <f t="shared" ref="J5:J6" si="2">I5/H5*100</f>
        <v>6.7807549606503574</v>
      </c>
      <c r="K5" s="19">
        <f t="shared" ref="K5:K6" si="3">((D5/3)*(SUM(E5:G5)))</f>
        <v>65233.333333333336</v>
      </c>
      <c r="L5" s="20">
        <f t="shared" ref="L5:L6" si="4">K5/D5</f>
        <v>3261.666666666667</v>
      </c>
      <c r="M5" s="19">
        <f t="shared" ref="M5:M6" si="5">H5*D5</f>
        <v>65233.4</v>
      </c>
      <c r="N5" s="24">
        <f t="shared" ref="N5:N6" si="6">D5*E5</f>
        <v>60400</v>
      </c>
    </row>
    <row r="6" spans="1:14" ht="38.25" x14ac:dyDescent="0.2">
      <c r="A6" s="31">
        <v>2</v>
      </c>
      <c r="B6" s="31" t="s">
        <v>38</v>
      </c>
      <c r="C6" s="31" t="s">
        <v>39</v>
      </c>
      <c r="D6" s="31">
        <v>32</v>
      </c>
      <c r="E6" s="29">
        <v>210</v>
      </c>
      <c r="F6" s="29">
        <v>250</v>
      </c>
      <c r="G6" s="29">
        <v>250</v>
      </c>
      <c r="H6" s="25">
        <f t="shared" si="0"/>
        <v>236.67</v>
      </c>
      <c r="I6" s="17">
        <f t="shared" si="1"/>
        <v>23.094011128428946</v>
      </c>
      <c r="J6" s="18">
        <f t="shared" si="2"/>
        <v>9.7578954360201742</v>
      </c>
      <c r="K6" s="19">
        <f t="shared" si="3"/>
        <v>7573.333333333333</v>
      </c>
      <c r="L6" s="20">
        <f t="shared" si="4"/>
        <v>236.66666666666666</v>
      </c>
      <c r="M6" s="19">
        <f t="shared" si="5"/>
        <v>7573.44</v>
      </c>
      <c r="N6" s="24">
        <f t="shared" si="6"/>
        <v>6720</v>
      </c>
    </row>
    <row r="7" spans="1:14" ht="15" customHeight="1" x14ac:dyDescent="0.2">
      <c r="A7" s="36" t="s">
        <v>22</v>
      </c>
      <c r="B7" s="36"/>
      <c r="C7" s="36"/>
      <c r="D7" s="36"/>
      <c r="E7" s="37"/>
      <c r="F7" s="37"/>
      <c r="G7" s="37"/>
      <c r="H7" s="36"/>
      <c r="I7" s="36"/>
      <c r="J7" s="36"/>
      <c r="K7" s="36"/>
      <c r="L7" s="36"/>
      <c r="M7" s="21">
        <f>SUM(M5:M6)</f>
        <v>72806.84</v>
      </c>
      <c r="N7" s="24">
        <f>SUM(N5:N6)</f>
        <v>67120</v>
      </c>
    </row>
    <row r="9" spans="1:14" ht="27.75" customHeight="1" x14ac:dyDescent="0.25">
      <c r="B9" s="35" t="s">
        <v>26</v>
      </c>
      <c r="C9" s="35"/>
      <c r="D9" s="35"/>
      <c r="E9" s="35"/>
      <c r="F9" s="35"/>
      <c r="G9" s="35"/>
      <c r="H9" s="35"/>
      <c r="I9" s="35"/>
      <c r="J9" s="23">
        <f>N7</f>
        <v>67120</v>
      </c>
      <c r="K9" s="22" t="s">
        <v>25</v>
      </c>
    </row>
    <row r="11" spans="1:14" ht="47.25" customHeight="1" x14ac:dyDescent="0.25">
      <c r="B11" s="34" t="s">
        <v>34</v>
      </c>
      <c r="C11" s="34"/>
      <c r="K11" s="30" t="s">
        <v>35</v>
      </c>
    </row>
    <row r="13" spans="1:14" ht="15.75" x14ac:dyDescent="0.25">
      <c r="I13" s="14"/>
      <c r="J13" s="15" t="s">
        <v>33</v>
      </c>
      <c r="K13" s="15"/>
    </row>
  </sheetData>
  <mergeCells count="12">
    <mergeCell ref="B11:C11"/>
    <mergeCell ref="B9:I9"/>
    <mergeCell ref="A7:L7"/>
    <mergeCell ref="K1:M1"/>
    <mergeCell ref="A3:A4"/>
    <mergeCell ref="B3:B4"/>
    <mergeCell ref="C3:C4"/>
    <mergeCell ref="D3:D4"/>
    <mergeCell ref="E3:G3"/>
    <mergeCell ref="H3:J3"/>
    <mergeCell ref="K3:N3"/>
    <mergeCell ref="A2:N2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7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Расчет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Александр А. Кочисов</cp:lastModifiedBy>
  <cp:lastPrinted>2026-02-13T07:27:01Z</cp:lastPrinted>
  <dcterms:created xsi:type="dcterms:W3CDTF">2014-01-15T18:15:09Z</dcterms:created>
  <dcterms:modified xsi:type="dcterms:W3CDTF">2026-05-29T16:35:55Z</dcterms:modified>
</cp:coreProperties>
</file>