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 ?>
<Relationships xmlns="http://schemas.openxmlformats.org/package/2006/relationships">
  <Relationship Id="rId1" Target="xl/workbook.xml" Type="http://schemas.openxmlformats.org/officeDocument/2006/relationships/officeDocument"/>
  <Relationship Id="rId2" Target="docProps/app.xml" Type="http://schemas.openxmlformats.org/officeDocument/2006/relationships/extended-properties"/>
  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fileVersion appName="xl" lastEdited="4" lowestEdited="4" rupBuild="9302"/>
  <sheets>
    <sheet name="Коэф. вар." r:id="rId1" sheetId="1" state="visible"/>
  </sheets>
  <definedNames/>
  <calcPr calcCompleted="true" calcMode="auto" calcOnSave="false" fullCalcOnLoad="false"/>
</workbook>
</file>

<file path=xl/sharedStrings.xml><?xml version="1.0" encoding="utf-8"?>
<sst xmlns="http://schemas.openxmlformats.org/spreadsheetml/2006/main" xmlns:a="http://schemas.openxmlformats.org/drawingml/2006/main" xmlns:a15="http://schemas.microsoft.com/office/drawing/2012/main" xmlns:asvg="http://schemas.microsoft.com/office/drawing/2016/SVG/main" xmlns:c="http://schemas.openxmlformats.org/drawingml/2006/chart" xmlns:co="http://ncloudtech.com" xmlns:co-ooxml="http://ncloudtech.com/ooxml" xmlns:m="http://schemas.openxmlformats.org/officeDocument/2006/math" xmlns:mc="http://schemas.openxmlformats.org/markup-compatibility/2006" xmlns:o="urn:schemas-microsoft-com:office:office" xmlns:p="http://schemas.openxmlformats.org/presentationml/2006/main" xmlns:pic="http://schemas.openxmlformats.org/drawingml/2006/picture" xmlns:r="http://schemas.openxmlformats.org/officeDocument/2006/relationships" xmlns:s="http://schemas.openxmlformats.org/officeDocument/2006/sharedTypes" xmlns:sl="http://schemas.openxmlformats.org/schemaLibrary/2006/main" xmlns:v="urn:schemas-microsoft-com:vml" xmlns:w="http://schemas.openxmlformats.org/wordprocessingml/2006/main" xmlns:w10="urn:schemas-microsoft-com:office:word" xmlns:w14="http://schemas.microsoft.com/office/word/2010/wordml" xmlns:w15="http://schemas.microsoft.com/office/word/2012/wordml" xmlns:wp="http://schemas.openxmlformats.org/drawingml/2006/wordprocessingDrawing" xmlns:wpg="http://schemas.microsoft.com/office/word/2010/wordprocessingGroup" xmlns:wps="http://schemas.microsoft.com/office/word/2010/wordprocessingShape" xmlns:x="urn:schemas-microsoft-com:office:excel" xmlns:x12ac="http://schemas.microsoft.com/office/spreadsheetml/2011/1/ac" xmlns:x14="http://schemas.microsoft.com/office/spreadsheetml/2009/9/main" xmlns:xdr="http://schemas.openxmlformats.org/drawingml/2006/spreadsheetDrawing" xmlns:xm="http://schemas.microsoft.com/office/excel/2006/main" mc:Ignorable="co co-ooxml w14 x14 w15">
  <si>
    <r>
      <t xml:space="preserve">Расчет начальной (максимальной) цены Контракта
</t>
    </r>
    <r>
      <t xml:space="preserve"> методом сопоставимых рыночных цен (анализа рынка)</t>
    </r>
    <r>
      <rPr>
        <rFont val="Times New Roman"/>
        <b val="false"/>
        <color theme="1" tint="0"/>
        <sz val="16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</t>
    </r>
  </si>
  <si>
    <t xml:space="preserve"> </t>
  </si>
  <si>
    <t>№ п/п/</t>
  </si>
  <si>
    <t>ОКПД2</t>
  </si>
  <si>
    <t>26.20.40.190</t>
  </si>
  <si>
    <t>КТРУ</t>
  </si>
  <si>
    <t>отсутствует</t>
  </si>
  <si>
    <t>Наименование товаров</t>
  </si>
  <si>
    <t>Количество/объем</t>
  </si>
  <si>
    <t>Блок питания</t>
  </si>
  <si>
    <t>Ед.изм.</t>
  </si>
  <si>
    <t>КП № 1 (от 29.05.2026 № 01/26-13/736)</t>
  </si>
  <si>
    <t>шт.</t>
  </si>
  <si>
    <t>КП № 2 (от 29.05.2026 № 01/26-13/735)</t>
  </si>
  <si>
    <t>КП № 3 (от 29.05.2026 № 01/26-13/737)</t>
  </si>
  <si>
    <t>Средняя цена единицы с учетом всех расходов, налогов и сборов</t>
  </si>
  <si>
    <t>Минимальная цена единицы с учетом всех расходов, налогов и сборов</t>
  </si>
  <si>
    <t xml:space="preserve">Среднее квадратичное отклонение </t>
  </si>
  <si>
    <t>Коэффициент вариации</t>
  </si>
  <si>
    <t xml:space="preserve">НМЦК (руб.) итого  с учетом всех расходов, налогов и сборов </t>
  </si>
  <si>
    <t>(&lt;ц&gt;)</t>
  </si>
  <si>
    <t>(σ)</t>
  </si>
  <si>
    <t>(V)</t>
  </si>
  <si>
    <t>26.30.30.190</t>
  </si>
  <si>
    <t>Сетевое зарядное устройство</t>
  </si>
  <si>
    <t>32.99.59.000</t>
  </si>
  <si>
    <t xml:space="preserve">Начальная (максимальная) цена контракта (руб.) итого  с учетом всех расходов, налогов и сборов     </t>
  </si>
  <si>
    <t>Док-станция</t>
  </si>
  <si>
    <t>Ответственный за обоснование цены контракта</t>
  </si>
  <si>
    <t>__________________</t>
  </si>
</sst>
</file>

<file path=xl/styles.xml><?xml version="1.0" encoding="utf-8"?>
<style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numFmts>
    <numFmt co:extendedFormatCode="General" formatCode="General" numFmtId="1000"/>
    <numFmt co:extendedFormatCode="#,##0.00" formatCode="#,##0.00" numFmtId="1001"/>
    <numFmt co:extendedFormatCode="0.00" formatCode="0.00" numFmtId="1003"/>
    <numFmt co:extendedFormatCode="_-* #,##0.00_-;-* #,##0.00_-;_-* -??_-;_-@_-" formatCode="_-* #,##0.00_-;-* #,##0.00_-;_-* -??_-;_-@_-" numFmtId="1006"/>
    <numFmt co:extendedFormatCode="_-* #,##0.00_р_._-;-* #,##0.00_р_._-;_-* -??_р_._-;_-@_-" formatCode="_-* #,##0.00_р_._-;-* #,##0.00_р_._-;_-* -??_р_._-;_-@_-" numFmtId="1005"/>
    <numFmt co:extendedFormatCode="0.00" formatCode="0.00" numFmtId="1004"/>
    <numFmt co:extendedFormatCode="_-* #,##0.00 _₽_-;-* #,##0.00 _₽_-;_-* -?? _₽_-;_-@_-" formatCode="_-* #,##0.00 _₽_-;-* #,##0.00 _₽_-;_-* -?? _₽_-;_-@_-" numFmtId="1002"/>
    <numFmt co:extendedFormatCode="General" formatCode="General" numFmtId="1007"/>
  </numFmts>
  <fonts count="6">
    <font>
      <name val="Calibri"/>
      <sz val="11"/>
    </font>
    <font>
      <color theme="1" tint="0"/>
      <sz val="11"/>
      <scheme val="minor"/>
    </font>
    <font>
      <name val="Times New Roman"/>
      <color theme="1" tint="0"/>
      <sz val="11"/>
    </font>
    <font>
      <name val="Times New Roman"/>
      <b val="true"/>
      <color theme="1" tint="0"/>
      <sz val="16"/>
    </font>
    <font>
      <name val="Times New Roman"/>
      <b val="true"/>
      <color theme="1" tint="0"/>
      <sz val="11"/>
    </font>
    <font>
      <name val="Times New Roman"/>
      <color rgb="000000" tint="0"/>
      <sz val="11"/>
    </font>
  </fonts>
  <fills count="3">
    <fill>
      <patternFill patternType="none"/>
    </fill>
    <fill>
      <patternFill patternType="gray125"/>
    </fill>
    <fill>
      <patternFill patternType="solid">
        <fgColor theme="0" tint="0"/>
      </patternFill>
    </fill>
  </fills>
  <borders count="38">
    <border>
      <left style="none"/>
      <right style="none"/>
      <top style="none"/>
      <bottom style="none"/>
      <diagonal style="none"/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bottom style="thin">
        <color rgb="000000" tint="0"/>
      </bottom>
    </border>
    <border>
      <left style="thin">
        <color rgb="000000" tint="0"/>
      </left>
      <right style="thin">
        <color rgb="000000" tint="0"/>
      </right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top style="thin">
        <color rgb="000000" tint="0"/>
      </top>
      <bottom style="thin">
        <color rgb="000000" tint="0"/>
      </bottom>
    </border>
    <border>
      <right style="thin">
        <color rgb="000000" tint="0"/>
      </right>
      <top style="thin">
        <color rgb="000000" tint="0"/>
      </top>
      <bottom style="thin">
        <color rgb="000000" tint="0"/>
      </bottom>
    </border>
  </borders>
  <cellStyleXfs count="1">
    <xf applyBorder="false" applyFill="false" applyFont="true" applyNumberFormat="true" borderId="0" fillId="0" fontId="1" numFmtId="1000" quotePrefix="false"/>
  </cellStyleXfs>
  <cellXfs count="53">
    <xf applyBorder="false" applyFill="false" applyFont="true" applyNumberFormat="true" borderId="0" fillId="0" fontId="1" numFmtId="1000" quotePrefix="false"/>
    <xf applyAlignment="true" applyBorder="false" applyFill="true" applyFont="true" applyNumberFormat="true" borderId="0" fillId="2" fontId="2" numFmtId="1000" quotePrefix="false">
      <alignment horizontal="center" vertical="center" wrapText="true"/>
    </xf>
    <xf applyAlignment="true" applyBorder="false" applyFill="true" applyFont="true" applyNumberFormat="true" borderId="0" fillId="2" fontId="2" numFmtId="1000" quotePrefix="false">
      <alignment vertical="center" wrapText="true"/>
    </xf>
    <xf applyAlignment="true" applyBorder="false" applyFill="true" applyFont="true" applyNumberFormat="true" borderId="0" fillId="2" fontId="2" numFmtId="1001" quotePrefix="false">
      <alignment horizontal="center" vertical="center"/>
    </xf>
    <xf applyAlignment="true" applyBorder="false" applyFill="true" applyFont="true" applyNumberFormat="true" borderId="0" fillId="2" fontId="2" numFmtId="1000" quotePrefix="false">
      <alignment vertical="center"/>
    </xf>
    <xf applyAlignment="true" applyBorder="true" applyFill="true" applyFont="true" applyNumberFormat="true" borderId="1" fillId="2" fontId="3" numFmtId="1000" quotePrefix="false">
      <alignment horizontal="center" vertical="center" wrapText="true"/>
    </xf>
    <xf applyAlignment="true" applyBorder="true" applyFill="true" applyFont="true" applyNumberFormat="true" borderId="2" fillId="2" fontId="3" numFmtId="1000" quotePrefix="false">
      <alignment horizontal="center" vertical="center" wrapText="true"/>
    </xf>
    <xf applyAlignment="true" applyBorder="true" applyFill="true" applyFont="true" applyNumberFormat="true" borderId="3" fillId="2" fontId="3" numFmtId="1000" quotePrefix="false">
      <alignment horizontal="center" vertical="center" wrapText="true"/>
    </xf>
    <xf applyAlignment="true" applyBorder="true" applyFill="true" applyFont="true" applyNumberFormat="true" borderId="4" fillId="2" fontId="3" numFmtId="1000" quotePrefix="false">
      <alignment horizontal="center" vertical="center" wrapText="true"/>
    </xf>
    <xf applyAlignment="true" applyBorder="true" applyFill="true" applyFont="true" applyNumberFormat="true" borderId="5" fillId="2" fontId="3" numFmtId="1000" quotePrefix="false">
      <alignment horizontal="center" vertical="center" wrapText="true"/>
    </xf>
    <xf applyAlignment="true" applyBorder="true" applyFill="true" applyFont="true" applyNumberFormat="true" borderId="6" fillId="2" fontId="3" numFmtId="1000" quotePrefix="false">
      <alignment horizontal="center" vertical="center" wrapText="true"/>
    </xf>
    <xf applyAlignment="true" applyBorder="false" applyFill="true" applyFont="true" applyNumberFormat="true" borderId="0" fillId="2" fontId="2" numFmtId="1002" quotePrefix="false">
      <alignment vertical="center"/>
    </xf>
    <xf applyAlignment="true" applyBorder="true" applyFill="true" applyFont="true" applyNumberFormat="true" borderId="7" fillId="2" fontId="3" numFmtId="1000" quotePrefix="false">
      <alignment horizontal="center" vertical="center" wrapText="true"/>
    </xf>
    <xf applyAlignment="true" applyBorder="true" applyFill="true" applyFont="true" applyNumberFormat="true" borderId="8" fillId="2" fontId="3" numFmtId="1000" quotePrefix="false">
      <alignment horizontal="center" vertical="center" wrapText="true"/>
    </xf>
    <xf applyAlignment="true" applyBorder="true" applyFill="true" applyFont="true" applyNumberFormat="true" borderId="9" fillId="2" fontId="3" numFmtId="1000" quotePrefix="false">
      <alignment horizontal="center" vertical="center" wrapText="true"/>
    </xf>
    <xf applyAlignment="true" applyBorder="true" applyFill="true" applyFont="true" applyNumberFormat="true" borderId="10" fillId="2" fontId="3" numFmtId="1000" quotePrefix="false">
      <alignment horizontal="center" vertical="center" wrapText="true"/>
    </xf>
    <xf applyAlignment="true" applyBorder="false" applyFill="true" applyFont="true" applyNumberFormat="true" borderId="0" fillId="2" fontId="4" numFmtId="1001" quotePrefix="false">
      <alignment horizontal="center" vertical="center"/>
    </xf>
    <xf applyAlignment="true" applyBorder="true" applyFill="true" applyFont="true" applyNumberFormat="true" borderId="11" fillId="2" fontId="3" numFmtId="1000" quotePrefix="false">
      <alignment horizontal="center" vertical="center" wrapText="true"/>
    </xf>
    <xf applyAlignment="true" applyBorder="true" applyFill="true" applyFont="true" applyNumberFormat="true" borderId="12" fillId="2" fontId="3" numFmtId="1000" quotePrefix="false">
      <alignment horizontal="center" vertical="center" wrapText="true"/>
    </xf>
    <xf applyAlignment="true" applyBorder="true" applyFill="true" applyFont="true" applyNumberFormat="true" borderId="13" fillId="2" fontId="3" numFmtId="1000" quotePrefix="false">
      <alignment horizontal="center" vertical="center" wrapText="true"/>
    </xf>
    <xf applyAlignment="true" applyBorder="true" applyFill="true" applyFont="true" applyNumberFormat="true" borderId="14" fillId="2" fontId="3" numFmtId="1000" quotePrefix="false">
      <alignment horizontal="center" vertical="center" wrapText="true"/>
    </xf>
    <xf applyAlignment="true" applyBorder="true" applyFill="true" applyFont="true" applyNumberFormat="true" borderId="15" fillId="2" fontId="2" numFmtId="1000" quotePrefix="false">
      <alignment horizontal="center" vertical="center" wrapText="true"/>
    </xf>
    <xf applyAlignment="true" applyBorder="true" applyFill="true" applyFont="true" applyNumberFormat="true" borderId="15" fillId="2" fontId="4" numFmtId="1003" quotePrefix="false">
      <alignment horizontal="center" vertical="center" wrapText="true"/>
    </xf>
    <xf applyAlignment="true" applyBorder="true" applyFill="false" applyFont="true" applyNumberFormat="true" borderId="15" fillId="0" fontId="4" numFmtId="1004" quotePrefix="false">
      <alignment horizontal="center" vertical="center" wrapText="true"/>
    </xf>
    <xf applyAlignment="true" applyBorder="true" applyFill="false" applyFont="true" applyNumberFormat="true" borderId="15" fillId="0" fontId="5" numFmtId="1001" quotePrefix="false">
      <alignment horizontal="center" vertical="center"/>
    </xf>
    <xf applyAlignment="true" applyBorder="true" applyFill="true" applyFont="true" applyNumberFormat="true" borderId="15" fillId="2" fontId="4" numFmtId="1005" quotePrefix="false">
      <alignment horizontal="center" vertical="center" wrapText="true"/>
    </xf>
    <xf applyAlignment="true" applyBorder="true" applyFill="true" applyFont="true" applyNumberFormat="true" borderId="15" fillId="2" fontId="4" numFmtId="1000" quotePrefix="false">
      <alignment vertical="center" wrapText="true"/>
    </xf>
    <xf applyAlignment="true" applyBorder="true" applyFill="true" applyFont="true" applyNumberFormat="true" borderId="16" fillId="2" fontId="4" numFmtId="1003" quotePrefix="false">
      <alignment horizontal="center" vertical="center" wrapText="true"/>
    </xf>
    <xf applyAlignment="true" applyBorder="true" applyFill="true" applyFont="true" applyNumberFormat="true" borderId="17" fillId="2" fontId="4" numFmtId="1003" quotePrefix="false">
      <alignment horizontal="center" vertical="center" wrapText="true"/>
    </xf>
    <xf applyAlignment="true" applyBorder="true" applyFill="true" applyFont="true" applyNumberFormat="true" borderId="18" fillId="2" fontId="4" numFmtId="1003" quotePrefix="false">
      <alignment horizontal="center" vertical="center" wrapText="true"/>
    </xf>
    <xf applyAlignment="true" applyBorder="true" applyFill="true" applyFont="true" applyNumberFormat="true" borderId="19" fillId="2" fontId="4" numFmtId="1003" quotePrefix="false">
      <alignment horizontal="center" vertical="center" wrapText="true"/>
    </xf>
    <xf applyAlignment="true" applyBorder="true" applyFill="true" applyFont="true" applyNumberFormat="true" borderId="20" fillId="2" fontId="4" numFmtId="1003" quotePrefix="false">
      <alignment horizontal="center" vertical="center" wrapText="true"/>
    </xf>
    <xf applyAlignment="true" applyBorder="true" applyFill="true" applyFont="true" applyNumberFormat="true" borderId="21" fillId="2" fontId="4" numFmtId="1003" quotePrefix="false">
      <alignment horizontal="center" vertical="center" wrapText="true"/>
    </xf>
    <xf applyAlignment="true" applyBorder="true" applyFill="false" applyFont="true" applyNumberFormat="true" borderId="22" fillId="0" fontId="4" numFmtId="1004" quotePrefix="false">
      <alignment horizontal="center" vertical="center" wrapText="true"/>
    </xf>
    <xf applyAlignment="true" applyBorder="true" applyFill="false" applyFont="true" applyNumberFormat="true" borderId="23" fillId="0" fontId="4" numFmtId="1004" quotePrefix="false">
      <alignment horizontal="center" vertical="center" wrapText="true"/>
    </xf>
    <xf applyAlignment="true" applyBorder="true" applyFill="false" applyFont="true" applyNumberFormat="true" borderId="24" fillId="0" fontId="4" numFmtId="1004" quotePrefix="false">
      <alignment horizontal="center" vertical="center" wrapText="true"/>
    </xf>
    <xf applyAlignment="true" applyBorder="true" applyFill="true" applyFont="true" applyNumberFormat="true" borderId="15" fillId="2" fontId="2" numFmtId="1000" quotePrefix="false">
      <alignment vertical="center"/>
    </xf>
    <xf applyAlignment="true" applyBorder="true" applyFill="true" applyFont="true" applyNumberFormat="true" borderId="15" fillId="2" fontId="2" numFmtId="1001" quotePrefix="false">
      <alignment horizontal="center" vertical="center" wrapText="true"/>
    </xf>
    <xf applyAlignment="true" applyBorder="true" applyFill="false" applyFont="true" applyNumberFormat="true" borderId="15" fillId="0" fontId="5" numFmtId="1006" quotePrefix="false">
      <alignment horizontal="center" vertical="center"/>
    </xf>
    <xf applyAlignment="true" applyBorder="true" applyFill="true" applyFont="true" applyNumberFormat="true" borderId="25" fillId="2" fontId="4" numFmtId="1007" quotePrefix="false">
      <alignment horizontal="right" vertical="center" wrapText="true"/>
    </xf>
    <xf applyAlignment="true" applyBorder="true" applyFill="true" applyFont="true" applyNumberFormat="true" borderId="26" fillId="2" fontId="4" numFmtId="1007" quotePrefix="false">
      <alignment horizontal="right" vertical="center" wrapText="true"/>
    </xf>
    <xf applyAlignment="true" applyBorder="true" applyFill="true" applyFont="true" applyNumberFormat="true" borderId="27" fillId="2" fontId="4" numFmtId="1007" quotePrefix="false">
      <alignment horizontal="right" vertical="center" wrapText="true"/>
    </xf>
    <xf applyAlignment="true" applyBorder="true" applyFill="true" applyFont="true" applyNumberFormat="true" borderId="28" fillId="2" fontId="4" numFmtId="1007" quotePrefix="false">
      <alignment horizontal="right" vertical="center" wrapText="true"/>
    </xf>
    <xf applyAlignment="true" applyBorder="true" applyFill="true" applyFont="true" applyNumberFormat="true" borderId="29" fillId="2" fontId="4" numFmtId="1007" quotePrefix="false">
      <alignment horizontal="right" vertical="center" wrapText="true"/>
    </xf>
    <xf applyAlignment="true" applyBorder="true" applyFill="true" applyFont="true" applyNumberFormat="true" borderId="30" fillId="2" fontId="4" numFmtId="1007" quotePrefix="false">
      <alignment horizontal="right" vertical="center" wrapText="true"/>
    </xf>
    <xf applyAlignment="true" applyBorder="true" applyFill="true" applyFont="true" applyNumberFormat="true" borderId="31" fillId="2" fontId="4" numFmtId="1007" quotePrefix="false">
      <alignment horizontal="right" vertical="center" wrapText="true"/>
    </xf>
    <xf applyAlignment="true" applyBorder="true" applyFill="true" applyFont="true" applyNumberFormat="true" borderId="32" fillId="2" fontId="4" numFmtId="1007" quotePrefix="false">
      <alignment horizontal="right" vertical="center" wrapText="true"/>
    </xf>
    <xf applyAlignment="true" applyBorder="true" applyFill="true" applyFont="true" applyNumberFormat="true" borderId="33" fillId="2" fontId="4" numFmtId="1007" quotePrefix="false">
      <alignment horizontal="right" vertical="center" wrapText="true"/>
    </xf>
    <xf applyAlignment="true" applyBorder="true" applyFill="true" applyFont="true" applyNumberFormat="true" borderId="34" fillId="2" fontId="4" numFmtId="1007" quotePrefix="false">
      <alignment horizontal="right" vertical="center" wrapText="true"/>
    </xf>
    <xf applyAlignment="true" applyBorder="true" applyFill="true" applyFont="true" applyNumberFormat="true" borderId="35" fillId="2" fontId="4" numFmtId="1007" quotePrefix="false">
      <alignment horizontal="right" vertical="center" wrapText="true"/>
    </xf>
    <xf applyAlignment="true" applyBorder="true" applyFill="true" applyFont="true" applyNumberFormat="true" borderId="36" fillId="2" fontId="4" numFmtId="1007" quotePrefix="false">
      <alignment horizontal="right" vertical="center" wrapText="true"/>
    </xf>
    <xf applyAlignment="true" applyBorder="true" applyFill="true" applyFont="true" applyNumberFormat="true" borderId="37" fillId="2" fontId="4" numFmtId="1007" quotePrefix="false">
      <alignment horizontal="right" vertical="center" wrapText="true"/>
    </xf>
    <xf applyAlignment="true" applyBorder="true" applyFill="true" applyFont="true" applyNumberFormat="true" borderId="15" fillId="2" fontId="4" numFmtId="1005" quotePrefix="false">
      <alignment horizontal="center" vertical="center"/>
    </xf>
  </cellXfs>
  <cellStyles count="1">
    <cellStyle builtinId="0" name="Normal" xfId="0"/>
  </cellStyles>
  <dxfs count="0"/>
  <tableStyles count="0" defaultPivotStyle="PivotStyleMedium4" defaultTableStyle="TableStyleMedium9"/>
</styleSheet>
</file>

<file path=xl/_rels/workbook.xml.rels><?xml version="1.0" encoding="UTF-8" standalone="no" ?>
<Relationships xmlns="http://schemas.openxmlformats.org/package/2006/relationships">
  <Relationship Id="rId1" Target="worksheets/sheet1.xml" Type="http://schemas.openxmlformats.org/officeDocument/2006/relationships/worksheet"/>
  <Relationship Id="rId2" Target="sharedStrings.xml" Type="http://schemas.openxmlformats.org/officeDocument/2006/relationships/sharedStrings"/>
  <Relationship Id="rId3" Target="styles.xml" Type="http://schemas.openxmlformats.org/officeDocument/2006/relationships/styles"/>
  <Relationship Id="rId4" Target="theme/theme1.xml" Type="http://schemas.openxmlformats.org/officeDocument/2006/relationships/theme"/>
</Relationships>

</file>

<file path=xl/theme/theme1.xml><?xml version="1.0" encoding="utf-8"?>
<a:theme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</a:theme>
</file>

<file path=xl/worksheets/sheet1.xml><?xml version="1.0" encoding="utf-8"?>
<worksheet xmlns="http://schemas.openxmlformats.org/spreadsheetml/2006/main" xmlns:a="http://schemas.openxmlformats.org/drawingml/2006/main" xmlns:a15="http://schemas.microsoft.com/office/drawing/2012/main" xmlns:asvg="http://schemas.microsoft.com/office/drawing/2016/SVG/main" xmlns:c="http://schemas.openxmlformats.org/drawingml/2006/chart" xmlns:co="http://ncloudtech.com" xmlns:co-ooxml="http://ncloudtech.com/ooxml" xmlns:m="http://schemas.openxmlformats.org/officeDocument/2006/math" xmlns:mc="http://schemas.openxmlformats.org/markup-compatibility/2006" xmlns:o="urn:schemas-microsoft-com:office:office" xmlns:p="http://schemas.openxmlformats.org/presentationml/2006/main" xmlns:pic="http://schemas.openxmlformats.org/drawingml/2006/picture" xmlns:r="http://schemas.openxmlformats.org/officeDocument/2006/relationships" xmlns:s="http://schemas.openxmlformats.org/officeDocument/2006/sharedTypes" xmlns:sl="http://schemas.openxmlformats.org/schemaLibrary/2006/main" xmlns:v="urn:schemas-microsoft-com:vml" xmlns:w="http://schemas.openxmlformats.org/wordprocessingml/2006/main" xmlns:w10="urn:schemas-microsoft-com:office:word" xmlns:w14="http://schemas.microsoft.com/office/word/2010/wordml" xmlns:w15="http://schemas.microsoft.com/office/word/2012/wordml" xmlns:wp="http://schemas.openxmlformats.org/drawingml/2006/wordprocessingDrawing" xmlns:wpg="http://schemas.microsoft.com/office/word/2010/wordprocessingGroup" xmlns:wps="http://schemas.microsoft.com/office/word/2010/wordprocessingShape" xmlns:x="urn:schemas-microsoft-com:office:excel" xmlns:x12ac="http://schemas.microsoft.com/office/spreadsheetml/2011/1/ac" xmlns:x14="http://schemas.microsoft.com/office/spreadsheetml/2009/9/main" xmlns:xdr="http://schemas.openxmlformats.org/drawingml/2006/spreadsheetDrawing" xmlns:xm="http://schemas.microsoft.com/office/excel/2006/main" mc:Ignorable="co co-ooxml w14 x14 w15">
  <sheetPr>
    <outlinePr summaryBelow="true" summaryRight="true"/>
    <pageSetUpPr fitToPage="true"/>
  </sheetPr>
  <dimension ref="A1:Q21"/>
  <sheetViews>
    <sheetView showZeros="true" workbookViewId="0"/>
  </sheetViews>
  <sheetFormatPr baseColWidth="8" customHeight="false" defaultColWidth="9.28515615814805" defaultRowHeight="15" zeroHeight="false"/>
  <cols>
    <col customWidth="true" max="1" min="1" outlineLevel="0" style="1" width="5.28515615814805"/>
    <col customWidth="true" max="2" min="2" outlineLevel="0" style="1" width="16.285155988981867"/>
    <col customWidth="true" max="3" min="3" outlineLevel="0" style="1" width="24.425780452407885"/>
    <col customWidth="true" max="4" min="4" outlineLevel="0" style="2" width="38.57031163963137"/>
    <col customWidth="true" max="5" min="5" outlineLevel="0" style="2" width="12.710937118054481"/>
    <col customWidth="true" max="6" min="6" outlineLevel="0" style="2" width="9.28515615814805"/>
    <col customWidth="true" max="7" min="7" outlineLevel="0" style="3" width="13.999999661667637"/>
    <col customWidth="true" max="8" min="8" outlineLevel="0" style="3" width="13.710937963885389"/>
    <col customWidth="true" max="9" min="9" outlineLevel="0" style="3" width="12.710937118054481"/>
    <col customWidth="true" max="10" min="10" outlineLevel="0" style="3" width="14.855468981942694"/>
    <col customWidth="true" max="11" min="11" outlineLevel="0" style="4" width="15.425780959906431"/>
    <col customWidth="true" max="12" min="12" outlineLevel="0" style="4" width="14.285155650649505"/>
    <col customWidth="true" max="13" min="13" outlineLevel="0" style="4" width="14.140625478423107"/>
    <col customWidth="true" max="14" min="14" outlineLevel="0" style="4" width="18.140624801758381"/>
    <col customWidth="true" hidden="true" max="15" min="15" outlineLevel="0" style="4" width="0.28515624273114065"/>
    <col customWidth="true" max="16" min="16" outlineLevel="0" style="4" width="16.999999492501455"/>
    <col bestFit="true" customWidth="true" max="17" min="17" outlineLevel="0" style="4" width="13.28515615814805"/>
    <col bestFit="true" customWidth="true" max="16384" min="18" outlineLevel="0" style="4" width="9.28515615814805"/>
  </cols>
  <sheetData>
    <row customHeight="true" ht="48" outlineLevel="0" r="1">
      <c r="A1" s="5" t="s">
        <v>0</v>
      </c>
      <c r="B1" s="6" t="s"/>
      <c r="C1" s="7" t="s"/>
      <c r="D1" s="8" t="s"/>
      <c r="E1" s="9" t="s"/>
      <c r="F1" s="10" t="s"/>
      <c r="G1" s="12" t="s"/>
      <c r="H1" s="13" t="s"/>
      <c r="I1" s="14" t="s"/>
      <c r="J1" s="15" t="s"/>
      <c r="K1" s="17" t="s"/>
      <c r="L1" s="18" t="s"/>
      <c r="M1" s="19" t="s"/>
      <c r="N1" s="20" t="s"/>
    </row>
    <row customHeight="true" ht="88.5" outlineLevel="0" r="2">
      <c r="A2" s="22" t="s">
        <v>2</v>
      </c>
      <c r="B2" s="22" t="s">
        <v>3</v>
      </c>
      <c r="C2" s="22" t="s">
        <v>5</v>
      </c>
      <c r="D2" s="22" t="s">
        <v>7</v>
      </c>
      <c r="E2" s="22" t="s">
        <v>8</v>
      </c>
      <c r="F2" s="22" t="s">
        <v>10</v>
      </c>
      <c r="G2" s="23" t="s">
        <v>11</v>
      </c>
      <c r="H2" s="23" t="s">
        <v>13</v>
      </c>
      <c r="I2" s="23" t="s">
        <v>14</v>
      </c>
      <c r="J2" s="25" t="s">
        <v>15</v>
      </c>
      <c r="K2" s="25" t="s">
        <v>16</v>
      </c>
      <c r="L2" s="25" t="s">
        <v>17</v>
      </c>
      <c r="M2" s="25" t="s">
        <v>18</v>
      </c>
      <c r="N2" s="26" t="s">
        <v>19</v>
      </c>
    </row>
    <row customHeight="true" ht="15.75" outlineLevel="0" r="3">
      <c r="A3" s="27" t="s"/>
      <c r="B3" s="28" t="s"/>
      <c r="C3" s="29" t="s"/>
      <c r="D3" s="30" t="s"/>
      <c r="E3" s="31" t="s"/>
      <c r="F3" s="32" t="s"/>
      <c r="G3" s="33" t="s"/>
      <c r="H3" s="34" t="s"/>
      <c r="I3" s="35" t="s"/>
      <c r="J3" s="25" t="s">
        <v>20</v>
      </c>
      <c r="K3" s="25" t="s">
        <v>20</v>
      </c>
      <c r="L3" s="25" t="s">
        <v>21</v>
      </c>
      <c r="M3" s="25" t="s">
        <v>22</v>
      </c>
      <c r="N3" s="36" t="n"/>
    </row>
    <row customHeight="true" ht="21" outlineLevel="0" r="4">
      <c r="A4" s="21" t="n">
        <v>1</v>
      </c>
      <c r="B4" s="21" t="s">
        <v>23</v>
      </c>
      <c r="C4" s="21" t="s">
        <v>6</v>
      </c>
      <c r="D4" s="21" t="s">
        <v>24</v>
      </c>
      <c r="E4" s="21" t="n">
        <v>9</v>
      </c>
      <c r="F4" s="21" t="s">
        <v>12</v>
      </c>
      <c r="G4" s="24" t="n">
        <v>2399.1799999999998</v>
      </c>
      <c r="H4" s="24" t="n">
        <v>2936.1799999999998</v>
      </c>
      <c r="I4" s="24" t="n">
        <v>2029.8099999999999</v>
      </c>
      <c r="J4" s="24" t="n">
        <f aca="false" ca="false" dt2D="false" dtr="false" t="normal">AVERAGE(G4, H4, I4)</f>
        <v>2455.0566666666668</v>
      </c>
      <c r="K4" s="24" t="n">
        <v>2029.8099999999999</v>
      </c>
      <c r="L4" s="37" t="n">
        <f aca="false" ca="false" dt2D="false" dtr="false" t="normal">_XLFN.STDEV.S(G4:I4)</f>
        <v>455.76122655764914</v>
      </c>
      <c r="M4" s="37" t="n">
        <f aca="false" ca="false" dt2D="false" dtr="false" t="normal">SUM(L4/K4*100)</f>
        <v>22.453393497797784</v>
      </c>
      <c r="N4" s="38" t="n">
        <f aca="false" ca="false" dt2D="false" dtr="false" t="normal">K4*E4</f>
        <v>18268.290000000001</v>
      </c>
      <c r="P4" s="3" t="n"/>
    </row>
    <row customHeight="true" ht="17.25" outlineLevel="0" r="5">
      <c r="A5" s="21" t="n">
        <v>2</v>
      </c>
      <c r="B5" s="21" t="s">
        <v>25</v>
      </c>
      <c r="C5" s="21" t="s">
        <v>6</v>
      </c>
      <c r="D5" s="21" t="s">
        <v>27</v>
      </c>
      <c r="E5" s="21" t="n">
        <v>9</v>
      </c>
      <c r="F5" s="21" t="s">
        <v>12</v>
      </c>
      <c r="G5" s="24" t="n">
        <v>3299</v>
      </c>
      <c r="H5" s="24" t="n">
        <v>2899</v>
      </c>
      <c r="I5" s="24" t="n">
        <v>2110</v>
      </c>
      <c r="J5" s="24" t="n">
        <f aca="false" ca="false" dt2D="false" dtr="false" t="normal">AVERAGE(G5, H5, I5)</f>
        <v>2769.3333333333335</v>
      </c>
      <c r="K5" s="24" t="n">
        <v>2110</v>
      </c>
      <c r="L5" s="37" t="n">
        <f aca="false" ca="false" dt2D="false" dtr="false" t="normal">_XLFN.STDEV.S(G5:I5)</f>
        <v>605.01267204359772</v>
      </c>
      <c r="M5" s="37" t="n">
        <f aca="false" ca="false" dt2D="false" dtr="false" t="normal">SUM(L5/K5*100)</f>
        <v>28.673586352777143</v>
      </c>
      <c r="N5" s="38" t="n">
        <f aca="false" ca="false" dt2D="false" dtr="false" t="normal">K5*E5</f>
        <v>18990</v>
      </c>
      <c r="P5" s="3" t="n"/>
    </row>
    <row customHeight="true" ht="17.25" outlineLevel="0" r="6">
      <c r="A6" s="21" t="n">
        <v>3</v>
      </c>
      <c r="B6" s="21" t="s">
        <v>4</v>
      </c>
      <c r="C6" s="21" t="s">
        <v>6</v>
      </c>
      <c r="D6" s="21" t="s">
        <v>9</v>
      </c>
      <c r="E6" s="21" t="n">
        <v>20</v>
      </c>
      <c r="F6" s="21" t="s">
        <v>12</v>
      </c>
      <c r="G6" s="24" t="n">
        <v>397.60000000000002</v>
      </c>
      <c r="H6" s="24" t="n">
        <v>469.10000000000002</v>
      </c>
      <c r="I6" s="24" t="n">
        <v>386.06999999999999</v>
      </c>
      <c r="J6" s="24" t="n">
        <f aca="false" ca="false" dt2D="false" dtr="false" t="normal">AVERAGE(G6, H6, I6)</f>
        <v>417.58999999999997</v>
      </c>
      <c r="K6" s="24" t="n">
        <v>386.06999999999999</v>
      </c>
      <c r="L6" s="37" t="n">
        <f aca="false" ca="false" dt2D="false" dtr="false" t="normal">_XLFN.STDEV.S(G6:I6)</f>
        <v>44.979943308101234</v>
      </c>
      <c r="M6" s="37" t="n">
        <f aca="false" ca="false" dt2D="false" dtr="false" t="normal">SUM(L6/K6*100)</f>
        <v>11.650722228637614</v>
      </c>
      <c r="N6" s="38" t="n">
        <f aca="false" ca="false" dt2D="false" dtr="false" t="normal">K6*E6</f>
        <v>7721.3999999999996</v>
      </c>
      <c r="P6" s="3" t="n"/>
    </row>
    <row customHeight="true" ht="22.5" outlineLevel="0" r="7">
      <c r="A7" s="39" t="s">
        <v>26</v>
      </c>
      <c r="B7" s="40" t="s"/>
      <c r="C7" s="41" t="s"/>
      <c r="D7" s="42" t="s"/>
      <c r="E7" s="43" t="s"/>
      <c r="F7" s="44" t="s"/>
      <c r="G7" s="45" t="s"/>
      <c r="H7" s="46" t="s"/>
      <c r="I7" s="47" t="s"/>
      <c r="J7" s="48" t="s"/>
      <c r="K7" s="49" t="s"/>
      <c r="L7" s="50" t="s"/>
      <c r="M7" s="51" t="s"/>
      <c r="N7" s="52" t="n">
        <f aca="false" ca="false" dt2D="false" dtr="false" t="normal">SUM(N4:N6)</f>
        <v>44979.690000000002</v>
      </c>
      <c r="P7" s="11" t="n"/>
      <c r="Q7" s="11" t="n"/>
    </row>
    <row customHeight="true" ht="23.25" outlineLevel="0" r="8"/>
    <row customHeight="true" ht="15" outlineLevel="0" r="9">
      <c r="D9" s="1" t="s">
        <v>28</v>
      </c>
      <c r="E9" s="1" t="s"/>
      <c r="F9" s="1" t="s">
        <v>29</v>
      </c>
      <c r="G9" s="1" t="s"/>
      <c r="H9" s="1" t="s"/>
      <c r="I9" s="1" t="s"/>
      <c r="J9" s="1" t="n"/>
    </row>
    <row customHeight="true" ht="83.25" outlineLevel="0" r="10">
      <c r="N10" s="11" t="n"/>
    </row>
    <row outlineLevel="0" r="16">
      <c r="I16" s="3" t="s">
        <v>1</v>
      </c>
      <c r="N16" s="11" t="n"/>
    </row>
    <row outlineLevel="0" r="21">
      <c r="G21" s="16" t="n"/>
    </row>
  </sheetData>
  <mergeCells count="13">
    <mergeCell ref="A1:N1"/>
    <mergeCell ref="F9:I9"/>
    <mergeCell ref="C2:C3"/>
    <mergeCell ref="I2:I3"/>
    <mergeCell ref="A7:M7"/>
    <mergeCell ref="A2:A3"/>
    <mergeCell ref="D2:D3"/>
    <mergeCell ref="E2:E3"/>
    <mergeCell ref="H2:H3"/>
    <mergeCell ref="F2:F3"/>
    <mergeCell ref="D9:E9"/>
    <mergeCell ref="B2:B3"/>
    <mergeCell ref="G2:G3"/>
  </mergeCells>
  <pageMargins bottom="0.74803149700164795" footer="0.31496062874794006" header="0.31496062874794006" left="0.70866137742996216" right="0.70866137742996216" top="0.74803149700164795"/>
  <pageSetup fitToHeight="0" fitToWidth="1" orientation="landscape" paperHeight="297mm" paperSize="9" paperWidth="210mm" scale="100"/>
  <colBreaks count="1" manualBreakCount="1">
    <brk id="13" man="true" max="1048575"/>
  </colBreaks>
</worksheet>
</file>

<file path=docProps/app.xml><?xml version="1.0" encoding="utf-8"?>
<Properties xmlns="http://schemas.openxmlformats.org/officeDocument/2006/extended-properties">
  <Template>Normal.dotm</Template>
  <TotalTime>0</TotalTime>
  <DocSecurity>0</DocSecurity>
  <ScaleCrop>false</ScaleCrop>
  <Application>MyOffice-CoreFramework-Linux/38-1384.1107.10199.1019.1@18975027e3ee4b688e27426d4a78178cb841a344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2016-05-24T08:50:49Z</dcterms:created>
  <dcterms:modified xsi:type="dcterms:W3CDTF">2026-05-29T12:45:40Z</dcterms:modified>
</cp:coreProperties>
</file>