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 " sheetId="2" r:id="rId1"/>
  </sheets>
  <calcPr calcId="162913"/>
</workbook>
</file>

<file path=xl/calcChain.xml><?xml version="1.0" encoding="utf-8"?>
<calcChain xmlns="http://schemas.openxmlformats.org/spreadsheetml/2006/main">
  <c r="I5" i="2" l="1"/>
  <c r="I4" i="2"/>
  <c r="F5" i="2"/>
  <c r="K5" i="2" s="1"/>
  <c r="F4" i="2"/>
  <c r="K4" i="2" s="1"/>
  <c r="J5" i="2" l="1"/>
  <c r="J4" i="2"/>
  <c r="F3" i="2"/>
  <c r="K3" i="2" s="1"/>
  <c r="K6" i="2" l="1"/>
  <c r="I3" i="2"/>
  <c r="J3" i="2" l="1"/>
</calcChain>
</file>

<file path=xl/sharedStrings.xml><?xml version="1.0" encoding="utf-8"?>
<sst xmlns="http://schemas.openxmlformats.org/spreadsheetml/2006/main" count="21" uniqueCount="18">
  <si>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</si>
  <si>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</si>
  <si>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</si>
  <si>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</si>
  <si>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</si>
  <si>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</si>
  <si>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</si>
  <si>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</si>
  <si>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</si>
  <si>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</si>
  <si>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</si>
  <si>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</si>
  <si>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шт</t>
  </si>
  <si>
    <t>Индивидуальное дистракционное устройство для челюстно-лицевой хирургии</t>
  </si>
  <si>
    <t>Модель стереолитографическая пластиковая</t>
  </si>
  <si>
    <t>Устройства дистракционные для черепно-челюстно¬лицевой хирургии и инструменты для их установки в индивидуальных упаковках, УДЧ "КОНМЕТ": Ключ торцевой $=2,2 мм, 0,5 мм</t>
  </si>
  <si>
    <t>от 20.08.26</t>
  </si>
  <si>
    <t>от 19.08.26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</si>
</sst>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Normal="100" workbookViewId="0">
      <selection activeCell="K27" sqref="K27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1" s="4" customFormat="1" ht="36.75" customHeight="1" x14ac:dyDescent="0.2">
      <c r="A1" s="2"/>
      <c r="B1" s="20" t="s">
        <v>0</v>
      </c>
      <c r="C1" s="3" t="s">
        <v>1</v>
      </c>
      <c r="D1" s="3" t="s">
        <v>2</v>
      </c>
      <c r="E1" s="3" t="s">
        <v>3</v>
      </c>
      <c r="F1" s="21" t="s">
        <v>5</v>
      </c>
      <c r="G1" s="21" t="s">
        <v>9</v>
      </c>
      <c r="H1" s="22" t="s">
        <v>10</v>
      </c>
      <c r="I1" s="21" t="s">
        <v>6</v>
      </c>
      <c r="J1" s="21" t="s">
        <v>7</v>
      </c>
      <c r="K1" s="21" t="s">
        <v>4</v>
      </c>
    </row>
    <row r="2" spans="1:11" x14ac:dyDescent="0.2">
      <c r="A2" s="5"/>
      <c r="B2" s="20"/>
      <c r="C2" s="6" t="s">
        <v>16</v>
      </c>
      <c r="D2" s="6" t="s">
        <v>17</v>
      </c>
      <c r="E2" s="6" t="s">
        <v>16</v>
      </c>
      <c r="F2" s="21"/>
      <c r="G2" s="21"/>
      <c r="H2" s="23"/>
      <c r="I2" s="21"/>
      <c r="J2" s="21"/>
      <c r="K2" s="21"/>
    </row>
    <row r="3" spans="1:11" ht="33.75" x14ac:dyDescent="0.2">
      <c r="A3" s="7">
        <v>1</v>
      </c>
      <c r="B3" s="8" t="s">
        <v>13</v>
      </c>
      <c r="C3" s="9">
        <v>52186.43</v>
      </c>
      <c r="D3" s="10">
        <v>47877.46</v>
      </c>
      <c r="E3" s="9">
        <v>50750.11</v>
      </c>
      <c r="F3" s="9">
        <f>ROUND(AVERAGE(C3:E3),2)</f>
        <v>50271.33</v>
      </c>
      <c r="G3" s="14">
        <v>2</v>
      </c>
      <c r="H3" s="11" t="s">
        <v>12</v>
      </c>
      <c r="I3" s="9">
        <f t="shared" ref="I3:I5" si="0">STDEV(C3:E3)</f>
        <v>2194.0204961743948</v>
      </c>
      <c r="J3" s="11">
        <f t="shared" ref="J3:J5" si="1">I3/F3</f>
        <v>4.3643573706412676E-2</v>
      </c>
      <c r="K3" s="11">
        <f>F3*G3</f>
        <v>100542.66</v>
      </c>
    </row>
    <row r="4" spans="1:11" ht="22.5" x14ac:dyDescent="0.2">
      <c r="A4" s="7">
        <v>2</v>
      </c>
      <c r="B4" s="17" t="s">
        <v>14</v>
      </c>
      <c r="C4" s="15">
        <v>17663.23</v>
      </c>
      <c r="D4" s="16">
        <v>17316.89</v>
      </c>
      <c r="E4" s="15">
        <v>17836.400000000001</v>
      </c>
      <c r="F4" s="9">
        <f t="shared" ref="F4:F5" si="2">ROUND(AVERAGE(C4:E4),2)</f>
        <v>17605.509999999998</v>
      </c>
      <c r="G4" s="14">
        <v>1</v>
      </c>
      <c r="H4" s="11" t="s">
        <v>12</v>
      </c>
      <c r="I4" s="9">
        <f t="shared" si="0"/>
        <v>264.5215443651685</v>
      </c>
      <c r="J4" s="11">
        <f t="shared" si="1"/>
        <v>1.5024929375244939E-2</v>
      </c>
      <c r="K4" s="11">
        <f t="shared" ref="K4:K5" si="3">F4*G4</f>
        <v>17605.509999999998</v>
      </c>
    </row>
    <row r="5" spans="1:11" ht="78.75" x14ac:dyDescent="0.2">
      <c r="A5" s="7">
        <v>3</v>
      </c>
      <c r="B5" s="17" t="s">
        <v>15</v>
      </c>
      <c r="C5" s="15">
        <v>3267</v>
      </c>
      <c r="D5" s="16">
        <v>2970</v>
      </c>
      <c r="E5" s="15">
        <v>3059.1</v>
      </c>
      <c r="F5" s="9">
        <f t="shared" si="2"/>
        <v>3098.7</v>
      </c>
      <c r="G5" s="14">
        <v>1</v>
      </c>
      <c r="H5" s="11" t="s">
        <v>12</v>
      </c>
      <c r="I5" s="9">
        <f t="shared" si="0"/>
        <v>152.40856275157248</v>
      </c>
      <c r="J5" s="11">
        <f t="shared" si="1"/>
        <v>4.9184678333356727E-2</v>
      </c>
      <c r="K5" s="11">
        <f t="shared" si="3"/>
        <v>3098.7</v>
      </c>
    </row>
    <row r="6" spans="1:11" x14ac:dyDescent="0.2">
      <c r="A6" s="5"/>
      <c r="B6" s="18" t="s">
        <v>8</v>
      </c>
      <c r="C6" s="19"/>
      <c r="D6" s="19"/>
      <c r="E6" s="19"/>
      <c r="F6" s="18"/>
      <c r="G6" s="18"/>
      <c r="H6" s="18"/>
      <c r="I6" s="18"/>
      <c r="J6" s="18"/>
      <c r="K6" s="12">
        <f>SUM(K3:K5)</f>
        <v>121246.87</v>
      </c>
    </row>
    <row r="7" spans="1:11" x14ac:dyDescent="0.2">
      <c r="C7" s="13"/>
      <c r="D7" s="13"/>
    </row>
    <row r="15" spans="1:11" x14ac:dyDescent="0.2">
      <c r="H15" s="1" t="s">
        <v>11</v>
      </c>
    </row>
  </sheetData>
  <mergeCells count="8">
    <mergeCell ref="B6:J6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2026-08-25T13:07:23Z</dcterms:modified>
</cp:coreProperties>
</file>