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Вячеслав\Desktop\"/>
    </mc:Choice>
  </mc:AlternateContent>
  <xr:revisionPtr revIDLastSave="0" documentId="13_ncr:1_{49DDF115-A31F-4DBA-BCD6-140DB96FC5E1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91029" refMode="R1C1" fullPrecision="0"/>
</workbook>
</file>

<file path=xl/calcChain.xml><?xml version="1.0" encoding="utf-8"?>
<calcChain xmlns="http://schemas.openxmlformats.org/spreadsheetml/2006/main">
  <c r="L10" i="1" l="1"/>
  <c r="G10" i="1" l="1"/>
  <c r="J10" i="1" s="1"/>
  <c r="K10" i="1" s="1"/>
  <c r="N10" i="1" l="1"/>
  <c r="M10" i="1"/>
  <c r="N12" i="1" l="1"/>
  <c r="F11" i="1" l="1"/>
  <c r="E11" i="1"/>
  <c r="D11" i="1"/>
</calcChain>
</file>

<file path=xl/sharedStrings.xml><?xml version="1.0" encoding="utf-8"?>
<sst xmlns="http://schemas.openxmlformats.org/spreadsheetml/2006/main" count="37" uniqueCount="36">
  <si>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</si>
  <si>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</si>
  <si>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</si>
  <si>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</si>
  <si>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</si>
  <si>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</si>
  <si>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</si>
  <si>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</si>
  <si>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</si>
  <si>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</si>
  <si>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</si>
  <si>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</si>
  <si>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</si>
  <si>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</si>
  <si>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</si>
  <si>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</si>
  <si>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</si>
  <si>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</si>
  <si>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</si>
  <si>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</si>
  <si>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</si>
  <si>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</si>
  <si>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</si>
  <si>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</si>
  <si>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</si>
  <si>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</si>
  <si>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Услуги по предоставлению права использования на условиях простой (неисключительной) лицензии ЭПС «Система ГАРАНТ» (база данных Электронный периодический справочник «Система ГАРАНТ» (информационный продукт вычислительной техники)</t>
  </si>
  <si>
    <t xml:space="preserve">58.29.50.000 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</si>
  <si>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</si>
  <si>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>Объект закупки:</t>
  </si>
  <si>
    <t>Оказание услуг по предоставлению права использования на условиях простой (неисключительной) лицензии ЭПС «Система ГАРАНТ» (база данных Электронный периодический справочник «Система ГАРАНТ» (информационный продукт вычислительной техники), содержащая информацию о текущем состоянии законодательства Российской Федерации (зарегистрирована в Едином реестре российских программ для электронных вычислительных машин и баз данных 20.02.2016 № 6)), включая обновления к ней и дополнительные функциональные возможности</t>
  </si>
  <si>
    <t>Работник отдела закупок</t>
  </si>
  <si>
    <t>в соответствии с ООЗ (ТЗ)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</si>
  <si>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исполнителем")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</si>
  <si>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 1</t>
    </r>
    <r>
      <rPr>
        <sz val="12"/>
        <rFont val="Times New Roman"/>
        <family val="1"/>
        <charset val="204"/>
      </rPr>
      <t>)</t>
    </r>
  </si>
  <si>
    <r>
      <rPr>
        <sz val="10"/>
        <rFont val="Times New Roman"/>
        <family val="1"/>
        <charset val="204"/>
      </rPr>
      <t xml:space="preserve">
Начальная (максимальная) цена контракта определена Заказчиком с учетом доведенных денежных средств в сумме </t>
    </r>
    <r>
      <rPr>
        <sz val="10"/>
        <color rgb="FFFF0000"/>
        <rFont val="Times New Roman"/>
        <family val="1"/>
        <charset val="204"/>
      </rPr>
      <t>41660,40</t>
    </r>
    <r>
      <rPr>
        <b/>
        <sz val="10"/>
        <rFont val="Times New Roman"/>
        <family val="1"/>
        <charset val="204"/>
      </rPr>
      <t xml:space="preserve"> (Сорок одна тысяча шестьсот шестьдесят рублей 40 копеек), без НДС </t>
    </r>
    <r>
      <rPr>
        <sz val="10"/>
        <rFont val="Times New Roman"/>
        <family val="1"/>
        <charset val="204"/>
      </rPr>
      <t xml:space="preserve">(далее – НМЦК) определена методом сопоставимых рыночных цен (анализ рынка) </t>
    </r>
    <r>
      <rPr>
        <b/>
        <sz val="10"/>
        <rFont val="Times New Roman"/>
        <family val="1"/>
        <charset val="204"/>
      </rPr>
      <t>и исходя из лимитов денежных средств и исходя из наименьшей цены предложения.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</si>
</sst>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top" shrinkToFit="1"/>
    </xf>
    <xf numFmtId="2" fontId="4" fillId="0" borderId="2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264319</xdr:colOff>
      <xdr:row>11</xdr:row>
      <xdr:rowOff>121444</xdr:rowOff>
    </xdr:from>
    <xdr:to>
      <xdr:col>11</xdr:col>
      <xdr:colOff>1157392</xdr:colOff>
      <xdr:row>12</xdr:row>
      <xdr:rowOff>0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11396663" y="8181975"/>
          <a:ext cx="89307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Q35"/>
  <sheetViews>
    <sheetView tabSelected="1" topLeftCell="B1" zoomScale="90" zoomScaleNormal="90" workbookViewId="0">
      <selection activeCell="D4" sqref="D4:H4"/>
    </sheetView>
  </sheetViews>
  <sheetFormatPr defaultColWidth="9.1328125" defaultRowHeight="13.15" x14ac:dyDescent="0.45"/>
  <cols>
    <col min="1" max="1" width="6.3984375" style="1" customWidth="1"/>
    <col min="2" max="2" width="41.73046875" style="1" customWidth="1"/>
    <col min="3" max="3" width="27.73046875" style="1" customWidth="1"/>
    <col min="4" max="4" width="12.3984375" style="1" customWidth="1"/>
    <col min="5" max="5" width="12.3984375" style="2" customWidth="1"/>
    <col min="6" max="6" width="12" style="2" customWidth="1"/>
    <col min="7" max="7" width="12.13281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3046875" style="1" customWidth="1"/>
    <col min="13" max="13" width="15.1328125" style="1" customWidth="1"/>
    <col min="14" max="14" width="17" style="1" customWidth="1"/>
    <col min="15" max="16384" width="9.1328125" style="1"/>
  </cols>
  <sheetData>
    <row r="1" spans="1:17" ht="12" customHeight="1" x14ac:dyDescent="0.4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4">
      <c r="A3" s="6"/>
      <c r="B3" s="6"/>
      <c r="C3" s="6"/>
      <c r="D3" s="6"/>
      <c r="E3" s="6"/>
      <c r="F3" s="6"/>
      <c r="G3" s="6"/>
      <c r="H3" s="6"/>
      <c r="I3" s="60"/>
      <c r="J3" s="60"/>
      <c r="K3" s="60"/>
      <c r="L3" s="60"/>
      <c r="M3" s="60"/>
      <c r="N3" s="60"/>
    </row>
    <row r="4" spans="1:17" ht="158.25" customHeight="1" x14ac:dyDescent="0.45">
      <c r="A4" s="61" t="s">
        <v>29</v>
      </c>
      <c r="B4" s="61"/>
      <c r="C4" s="7"/>
      <c r="D4" s="62" t="s">
        <v>30</v>
      </c>
      <c r="E4" s="63"/>
      <c r="F4" s="63"/>
      <c r="G4" s="63"/>
      <c r="H4" s="63"/>
      <c r="I4" s="8"/>
      <c r="J4" s="8"/>
      <c r="K4" s="8"/>
      <c r="L4" s="8"/>
      <c r="M4" s="8"/>
    </row>
    <row r="5" spans="1:17" ht="28.5" customHeight="1" x14ac:dyDescent="0.45">
      <c r="A5" s="61" t="s">
        <v>0</v>
      </c>
      <c r="B5" s="61"/>
      <c r="C5" s="7"/>
      <c r="D5" s="63" t="s">
        <v>1</v>
      </c>
      <c r="E5" s="63"/>
      <c r="F5" s="63"/>
      <c r="G5" s="63"/>
      <c r="H5" s="63"/>
      <c r="I5" s="8"/>
      <c r="J5" s="8"/>
      <c r="K5" s="8"/>
      <c r="L5" s="8"/>
      <c r="M5" s="8"/>
    </row>
    <row r="6" spans="1:17" ht="19.5" customHeight="1" x14ac:dyDescent="0.45">
      <c r="A6" s="61" t="s">
        <v>2</v>
      </c>
      <c r="B6" s="61"/>
      <c r="C6" s="9"/>
      <c r="D6" s="64"/>
      <c r="E6" s="64"/>
      <c r="F6" s="64"/>
      <c r="G6" s="64"/>
      <c r="H6" s="64"/>
      <c r="I6" s="8"/>
      <c r="J6" s="10"/>
      <c r="K6" s="8"/>
      <c r="L6" s="8"/>
      <c r="M6" s="8"/>
    </row>
    <row r="7" spans="1:17" ht="75" customHeight="1" x14ac:dyDescent="0.45">
      <c r="A7" s="65" t="s">
        <v>3</v>
      </c>
      <c r="B7" s="67" t="s">
        <v>4</v>
      </c>
      <c r="C7" s="11"/>
      <c r="D7" s="69" t="s">
        <v>5</v>
      </c>
      <c r="E7" s="70"/>
      <c r="F7" s="70"/>
      <c r="G7" s="71"/>
      <c r="H7" s="67" t="s">
        <v>6</v>
      </c>
      <c r="I7" s="67" t="s">
        <v>7</v>
      </c>
      <c r="J7" s="74" t="s">
        <v>8</v>
      </c>
      <c r="K7" s="74"/>
      <c r="L7" s="75"/>
      <c r="M7" s="75"/>
      <c r="N7" s="12" t="s">
        <v>9</v>
      </c>
    </row>
    <row r="8" spans="1:17" ht="102.75" customHeight="1" x14ac:dyDescent="0.45">
      <c r="A8" s="66"/>
      <c r="B8" s="68"/>
      <c r="C8" s="13" t="s">
        <v>10</v>
      </c>
      <c r="D8" s="14" t="s">
        <v>11</v>
      </c>
      <c r="E8" s="15" t="s">
        <v>12</v>
      </c>
      <c r="F8" s="15" t="s">
        <v>13</v>
      </c>
      <c r="G8" s="16"/>
      <c r="H8" s="72"/>
      <c r="I8" s="73"/>
      <c r="J8" s="17" t="s">
        <v>14</v>
      </c>
      <c r="K8" s="18" t="s">
        <v>15</v>
      </c>
      <c r="L8" s="19" t="s">
        <v>16</v>
      </c>
      <c r="M8" s="20" t="s">
        <v>28</v>
      </c>
      <c r="N8" s="21"/>
    </row>
    <row r="9" spans="1:17" ht="52.5" customHeight="1" thickBot="1" x14ac:dyDescent="0.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17</v>
      </c>
      <c r="H9" s="22">
        <v>7</v>
      </c>
      <c r="I9" s="39" t="s">
        <v>18</v>
      </c>
      <c r="J9" s="40" t="s">
        <v>19</v>
      </c>
      <c r="K9" s="41" t="s">
        <v>20</v>
      </c>
      <c r="L9" s="42">
        <v>10</v>
      </c>
      <c r="M9" s="43">
        <v>11</v>
      </c>
      <c r="N9" s="22" t="s">
        <v>21</v>
      </c>
    </row>
    <row r="10" spans="1:17" ht="119.25" customHeight="1" x14ac:dyDescent="0.45">
      <c r="A10" s="22">
        <v>1</v>
      </c>
      <c r="B10" s="54" t="s">
        <v>26</v>
      </c>
      <c r="C10" s="22" t="s">
        <v>27</v>
      </c>
      <c r="D10" s="22">
        <v>8332.08</v>
      </c>
      <c r="E10" s="22">
        <v>8332.08</v>
      </c>
      <c r="F10" s="22">
        <v>8332.2999999999993</v>
      </c>
      <c r="G10" s="59">
        <f t="shared" ref="G10" si="0">D10+E10+F10</f>
        <v>24996.46</v>
      </c>
      <c r="H10" s="55">
        <v>5</v>
      </c>
      <c r="I10" s="55">
        <v>3</v>
      </c>
      <c r="J10" s="59">
        <f t="shared" ref="J10" si="1">G10/I10</f>
        <v>8332.15</v>
      </c>
      <c r="K10" s="59">
        <f t="shared" ref="K10" si="2">ROUND(J10,2)</f>
        <v>8332.15</v>
      </c>
      <c r="L10" s="53">
        <f t="shared" ref="L10" si="3">STDEV(D10:F10)</f>
        <v>0.13</v>
      </c>
      <c r="M10" s="53">
        <f t="shared" ref="M10" si="4">L10/K10</f>
        <v>0</v>
      </c>
      <c r="N10" s="59">
        <f t="shared" ref="N10" si="5">K10*H10</f>
        <v>41660.75</v>
      </c>
    </row>
    <row r="11" spans="1:17" ht="13.9" hidden="1" x14ac:dyDescent="0.45">
      <c r="A11" s="44"/>
      <c r="B11" s="45"/>
      <c r="C11" s="46"/>
      <c r="D11" s="37" t="e">
        <f>SUM(#REF!)</f>
        <v>#REF!</v>
      </c>
      <c r="E11" s="38" t="e">
        <f>SUM(#REF!)</f>
        <v>#REF!</v>
      </c>
      <c r="F11" s="47" t="e">
        <f>SUM(#REF!)</f>
        <v>#REF!</v>
      </c>
      <c r="G11" s="48"/>
      <c r="H11" s="49"/>
      <c r="I11" s="46"/>
      <c r="J11" s="50"/>
      <c r="K11" s="50"/>
      <c r="L11" s="48"/>
      <c r="M11" s="51"/>
      <c r="N11" s="52"/>
      <c r="Q11" s="33"/>
    </row>
    <row r="12" spans="1:17" ht="33" customHeight="1" x14ac:dyDescent="0.4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23"/>
      <c r="L12" s="23"/>
      <c r="M12" s="23"/>
      <c r="N12" s="34">
        <f>SUM(N3:N11)</f>
        <v>41660.75</v>
      </c>
      <c r="Q12" s="33"/>
    </row>
    <row r="14" spans="1:17" x14ac:dyDescent="0.45">
      <c r="B14" s="24"/>
      <c r="C14" s="24"/>
    </row>
    <row r="15" spans="1:17" x14ac:dyDescent="0.45">
      <c r="B15" s="77" t="s">
        <v>35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1:17" x14ac:dyDescent="0.45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2:14" x14ac:dyDescent="0.45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</row>
    <row r="18" spans="2:14" x14ac:dyDescent="0.45"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</row>
    <row r="19" spans="2:14" x14ac:dyDescent="0.45"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2:14" x14ac:dyDescent="0.45"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2:14" x14ac:dyDescent="0.4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2:14" x14ac:dyDescent="0.45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2:14" x14ac:dyDescent="0.45"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2:14" x14ac:dyDescent="0.45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2:14" x14ac:dyDescent="0.45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2:14" x14ac:dyDescent="0.45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2:14" x14ac:dyDescent="0.45"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2:14" x14ac:dyDescent="0.45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2:14" x14ac:dyDescent="0.45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2:14" x14ac:dyDescent="0.45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2:14" x14ac:dyDescent="0.45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2:14" ht="73.5" customHeight="1" x14ac:dyDescent="0.45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x14ac:dyDescent="0.4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5" spans="1:14" x14ac:dyDescent="0.35">
      <c r="B35" s="25"/>
      <c r="C35" s="25"/>
    </row>
  </sheetData>
  <autoFilter ref="A9:N10" xr:uid="{00000000-0009-0000-0000-000000000000}"/>
  <mergeCells count="16">
    <mergeCell ref="I7:I8"/>
    <mergeCell ref="J7:M7"/>
    <mergeCell ref="A12:J12"/>
    <mergeCell ref="B15:N32"/>
    <mergeCell ref="A33:N33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A1:G13"/>
  <sheetViews>
    <sheetView workbookViewId="0">
      <selection activeCell="F10" sqref="F10"/>
    </sheetView>
  </sheetViews>
  <sheetFormatPr defaultColWidth="9.1328125" defaultRowHeight="13.9" x14ac:dyDescent="0.45"/>
  <cols>
    <col min="1" max="1" width="36.1328125" style="27" customWidth="1"/>
    <col min="2" max="2" width="49" style="28" customWidth="1"/>
    <col min="3" max="3" width="9.1328125" style="26"/>
    <col min="4" max="4" width="3.86328125" style="26" customWidth="1"/>
    <col min="5" max="5" width="9.1328125" style="26" hidden="1" customWidth="1"/>
    <col min="6" max="6" width="26.73046875" style="26" customWidth="1"/>
    <col min="7" max="16384" width="9.1328125" style="26"/>
  </cols>
  <sheetData>
    <row r="1" spans="1:7" ht="25.5" customHeight="1" x14ac:dyDescent="0.45">
      <c r="A1" s="80" t="s">
        <v>22</v>
      </c>
      <c r="B1" s="80"/>
    </row>
    <row r="2" spans="1:7" ht="123.75" customHeight="1" x14ac:dyDescent="0.45">
      <c r="A2" s="58"/>
      <c r="B2" s="30" t="s">
        <v>26</v>
      </c>
      <c r="C2" s="56"/>
      <c r="D2" s="56"/>
      <c r="E2" s="56"/>
      <c r="F2" s="56"/>
      <c r="G2" s="57"/>
    </row>
    <row r="3" spans="1:7" ht="15.4" x14ac:dyDescent="0.45">
      <c r="A3" s="81" t="s">
        <v>23</v>
      </c>
      <c r="B3" s="81"/>
    </row>
    <row r="4" spans="1:7" ht="15" x14ac:dyDescent="0.45">
      <c r="A4" s="29"/>
      <c r="B4" s="29"/>
    </row>
    <row r="5" spans="1:7" ht="86.25" customHeight="1" x14ac:dyDescent="0.45">
      <c r="A5" s="30" t="s">
        <v>24</v>
      </c>
      <c r="B5" s="30" t="s">
        <v>32</v>
      </c>
    </row>
    <row r="6" spans="1:7" ht="242.25" customHeight="1" x14ac:dyDescent="0.45">
      <c r="A6" s="30" t="s">
        <v>25</v>
      </c>
      <c r="B6" s="30" t="s">
        <v>33</v>
      </c>
    </row>
    <row r="7" spans="1:7" ht="91.5" customHeight="1" x14ac:dyDescent="0.45">
      <c r="A7" s="30" t="s">
        <v>34</v>
      </c>
      <c r="B7" s="31">
        <v>41660.400000000001</v>
      </c>
    </row>
    <row r="8" spans="1:7" ht="29.25" customHeight="1" x14ac:dyDescent="0.45">
      <c r="A8" s="82"/>
      <c r="B8" s="83"/>
    </row>
    <row r="9" spans="1:7" ht="15.4" x14ac:dyDescent="0.45">
      <c r="A9" s="32"/>
      <c r="B9" s="32"/>
    </row>
    <row r="10" spans="1:7" ht="15.4" x14ac:dyDescent="0.45">
      <c r="A10" s="84" t="s">
        <v>31</v>
      </c>
      <c r="B10" s="84"/>
    </row>
    <row r="11" spans="1:7" ht="15.4" x14ac:dyDescent="0.45">
      <c r="A11" s="32"/>
      <c r="B11" s="32"/>
    </row>
    <row r="12" spans="1:7" ht="15.4" x14ac:dyDescent="0.45">
      <c r="A12" s="35"/>
      <c r="B12" s="36"/>
    </row>
    <row r="13" spans="1:7" ht="15.4" x14ac:dyDescent="0.4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4FEE-124B-4208-B125-4BCF7AA9BD6D}">
  <dimension ref="B5:B7"/>
  <sheetViews>
    <sheetView workbookViewId="0">
      <selection activeCell="H16" sqref="H16"/>
    </sheetView>
  </sheetViews>
  <sheetFormatPr defaultRowHeight="14.25" x14ac:dyDescent="0.45"/>
  <cols>
    <col min="4" max="4" width="12.59765625" customWidth="1"/>
  </cols>
  <sheetData>
    <row r="5" spans="2:2" x14ac:dyDescent="0.45">
      <c r="B5" s="59"/>
    </row>
    <row r="6" spans="2:2" x14ac:dyDescent="0.45">
      <c r="B6" s="59"/>
    </row>
    <row r="7" spans="2:2" x14ac:dyDescent="0.45">
      <c r="B7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Вячеслав</cp:lastModifiedBy>
  <cp:revision>4</cp:revision>
  <dcterms:created xsi:type="dcterms:W3CDTF">2011-08-15T06:57:36Z</dcterms:created>
  <dcterms:modified xsi:type="dcterms:W3CDTF">2026-07-30T15:21:21Z</dcterms:modified>
</cp:coreProperties>
</file>