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st-3\cat06\incat01\Лобов\Качалова\2026\0,0 РАБОТА 6 раб. мест_Буренков_запрос КП\"/>
    </mc:Choice>
  </mc:AlternateContent>
  <bookViews>
    <workbookView xWindow="120" yWindow="135" windowWidth="19425" windowHeight="12225" tabRatio="563"/>
  </bookViews>
  <sheets>
    <sheet name="Расчет ср.цены" sheetId="2" r:id="rId1"/>
  </sheets>
  <definedNames>
    <definedName name="_xlnm._FilterDatabase" localSheetId="0" hidden="1">'Расчет ср.цены'!$A$1:$J$2</definedName>
  </definedNames>
  <calcPr calcId="152511"/>
</workbook>
</file>

<file path=xl/calcChain.xml><?xml version="1.0" encoding="utf-8"?>
<calcChain xmlns="http://schemas.openxmlformats.org/spreadsheetml/2006/main">
  <c r="J3" i="2" l="1"/>
  <c r="J4" i="2"/>
  <c r="F6" i="2"/>
  <c r="G6" i="2"/>
  <c r="E6" i="2"/>
  <c r="J2" i="2" l="1"/>
  <c r="H3" i="2"/>
  <c r="I3" i="2" s="1"/>
  <c r="H4" i="2"/>
  <c r="I4" i="2" s="1"/>
  <c r="F5" i="2" l="1"/>
  <c r="G5" i="2" l="1"/>
  <c r="E5" i="2" l="1"/>
  <c r="C5" i="2" l="1"/>
  <c r="J5" i="2" l="1"/>
  <c r="H2" i="2" l="1"/>
  <c r="I2" i="2" l="1"/>
</calcChain>
</file>

<file path=xl/sharedStrings.xml><?xml version="1.0" encoding="utf-8"?>
<sst xmlns="http://schemas.openxmlformats.org/spreadsheetml/2006/main" count="16" uniqueCount="14">
  <si>
    <t>Итого</t>
  </si>
  <si>
    <t>Коэф.вар.</t>
  </si>
  <si>
    <t>Ср. значение</t>
  </si>
  <si>
    <t>Ед. изм.</t>
  </si>
  <si>
    <t>Кол-во</t>
  </si>
  <si>
    <t>№ п/п</t>
  </si>
  <si>
    <t>КП 1</t>
  </si>
  <si>
    <t>КП 2</t>
  </si>
  <si>
    <t>КП 3</t>
  </si>
  <si>
    <t>Наименование товара</t>
  </si>
  <si>
    <t>шт.</t>
  </si>
  <si>
    <t>Xiaomi Redmi 15C 4+128 ГБ чёрный (MZB0KO6RU)</t>
  </si>
  <si>
    <t>Ноутбук 14" LUNNEN Ground 14, AMD Ryzen 7 7730U, RAM 16 ГБ, SSD 512 ГБ, 1920x1200, Windows 11, Light Grey, LL4FAWG02</t>
  </si>
  <si>
    <t>Мышь проводная Acer OMW126, оптическая, USB, 1200dpi,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</si>
</sst>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0" fontId="4" fillId="0" borderId="1" xfId="3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0" fontId="4" fillId="0" borderId="0" xfId="30" applyNumberFormat="1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</cellXfs>
  <cellStyles count="31">
    <cellStyle name="Денежный" xfId="1" builtinId="4"/>
    <cellStyle name="Обычный" xfId="0" builtinId="0"/>
    <cellStyle name="Обычный 10" xfId="3"/>
    <cellStyle name="Обычный 10 2" xfId="4"/>
    <cellStyle name="Обычный 11" xfId="5"/>
    <cellStyle name="Обычный 12" xfId="6"/>
    <cellStyle name="Обычный 13" xfId="2"/>
    <cellStyle name="Обычный 14" xfId="7"/>
    <cellStyle name="Обычный 15" xfId="8"/>
    <cellStyle name="Обычный 16" xfId="9"/>
    <cellStyle name="Обычный 17" xfId="10"/>
    <cellStyle name="Обычный 2" xfId="11"/>
    <cellStyle name="Обычный 2 2" xfId="12"/>
    <cellStyle name="Обычный 2 2 2" xfId="29"/>
    <cellStyle name="Обычный 2 3" xfId="13"/>
    <cellStyle name="Обычный 2 4" xfId="14"/>
    <cellStyle name="Обычный 2 4 2" xfId="15"/>
    <cellStyle name="Обычный 2 5" xfId="16"/>
    <cellStyle name="Обычный 3" xfId="17"/>
    <cellStyle name="Обычный 3 10 10" xfId="18"/>
    <cellStyle name="Обычный 3 10 2 2 2 2" xfId="19"/>
    <cellStyle name="Обычный 4" xfId="20"/>
    <cellStyle name="Обычный 5" xfId="21"/>
    <cellStyle name="Обычный 5 2" xfId="22"/>
    <cellStyle name="Обычный 5 3" xfId="23"/>
    <cellStyle name="Обычный 6" xfId="24"/>
    <cellStyle name="Обычный 7" xfId="25"/>
    <cellStyle name="Обычный 8" xfId="26"/>
    <cellStyle name="Обычный 9" xfId="27"/>
    <cellStyle name="Обычный 9 2" xfId="28"/>
    <cellStyle name="Процентный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ХХХ">
      <a:dk1>
        <a:sysClr val="windowText" lastClr="000000"/>
      </a:dk1>
      <a:lt1>
        <a:sysClr val="window" lastClr="FFFFFF"/>
      </a:lt1>
      <a:dk2>
        <a:srgbClr val="EAE1F3"/>
      </a:dk2>
      <a:lt2>
        <a:srgbClr val="B9E2F1"/>
      </a:lt2>
      <a:accent1>
        <a:srgbClr val="B8D0BA"/>
      </a:accent1>
      <a:accent2>
        <a:srgbClr val="E6F3FA"/>
      </a:accent2>
      <a:accent3>
        <a:srgbClr val="8AE9F6"/>
      </a:accent3>
      <a:accent4>
        <a:srgbClr val="A4C3E0"/>
      </a:accent4>
      <a:accent5>
        <a:srgbClr val="EFEFAB"/>
      </a:accent5>
      <a:accent6>
        <a:srgbClr val="FAF0F9"/>
      </a:accent6>
      <a:hlink>
        <a:srgbClr val="F0D2DC"/>
      </a:hlink>
      <a:folHlink>
        <a:srgbClr val="F3DDF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zoomScale="115" zoomScaleNormal="115" workbookViewId="0">
      <selection activeCell="I16" sqref="I16"/>
    </sheetView>
  </sheetViews>
  <sheetFormatPr defaultColWidth="9.140625" defaultRowHeight="12.75" x14ac:dyDescent="0.25"/>
  <cols>
    <col min="1" max="1" width="5.7109375" style="10" customWidth="1"/>
    <col min="2" max="2" width="55.85546875" style="13" customWidth="1"/>
    <col min="3" max="3" width="10.140625" style="10" customWidth="1"/>
    <col min="4" max="4" width="9" style="10" customWidth="1"/>
    <col min="5" max="5" width="13.5703125" style="8" customWidth="1"/>
    <col min="6" max="6" width="15" style="9" customWidth="1"/>
    <col min="7" max="7" width="15.5703125" style="9" customWidth="1"/>
    <col min="8" max="8" width="13.28515625" style="9" customWidth="1"/>
    <col min="9" max="9" width="12.42578125" style="9" customWidth="1"/>
    <col min="10" max="10" width="12.42578125" style="9" bestFit="1" customWidth="1"/>
    <col min="11" max="11" width="9.140625" style="10" customWidth="1"/>
    <col min="12" max="16384" width="9.140625" style="10"/>
  </cols>
  <sheetData>
    <row r="1" spans="1:11" s="11" customFormat="1" ht="25.5" x14ac:dyDescent="0.25">
      <c r="A1" s="4" t="s">
        <v>5</v>
      </c>
      <c r="B1" s="4" t="s">
        <v>9</v>
      </c>
      <c r="C1" s="4" t="s">
        <v>4</v>
      </c>
      <c r="D1" s="4" t="s">
        <v>3</v>
      </c>
      <c r="E1" s="7" t="s">
        <v>6</v>
      </c>
      <c r="F1" s="7" t="s">
        <v>7</v>
      </c>
      <c r="G1" s="7" t="s">
        <v>8</v>
      </c>
      <c r="H1" s="4" t="s">
        <v>2</v>
      </c>
      <c r="I1" s="4" t="s">
        <v>1</v>
      </c>
      <c r="J1" s="4" t="s">
        <v>0</v>
      </c>
    </row>
    <row r="2" spans="1:11" s="12" customFormat="1" ht="25.5" x14ac:dyDescent="0.25">
      <c r="A2" s="1">
        <v>1</v>
      </c>
      <c r="B2" s="15" t="s">
        <v>12</v>
      </c>
      <c r="C2" s="16">
        <v>6</v>
      </c>
      <c r="D2" s="6" t="s">
        <v>10</v>
      </c>
      <c r="E2" s="5">
        <v>77800</v>
      </c>
      <c r="F2" s="5">
        <v>65000</v>
      </c>
      <c r="G2" s="5">
        <v>75450</v>
      </c>
      <c r="H2" s="2">
        <f>ROUND(AVERAGE(D2:G2),2)</f>
        <v>72750</v>
      </c>
      <c r="I2" s="3">
        <f>_xlfn.STDEV.S(E2:G2)/H2</f>
        <v>9.3660107448469074E-2</v>
      </c>
      <c r="J2" s="14">
        <f>F2*C2</f>
        <v>390000</v>
      </c>
    </row>
    <row r="3" spans="1:11" s="12" customFormat="1" x14ac:dyDescent="0.25">
      <c r="A3" s="1">
        <v>2</v>
      </c>
      <c r="B3" s="15" t="s">
        <v>11</v>
      </c>
      <c r="C3" s="16">
        <v>6</v>
      </c>
      <c r="D3" s="6" t="s">
        <v>10</v>
      </c>
      <c r="E3" s="5">
        <v>10000</v>
      </c>
      <c r="F3" s="5">
        <v>10000</v>
      </c>
      <c r="G3" s="5">
        <v>9500</v>
      </c>
      <c r="H3" s="2">
        <f t="shared" ref="H3:H4" si="0">ROUND(AVERAGE(D3:G3),2)</f>
        <v>9833.33</v>
      </c>
      <c r="I3" s="3">
        <f t="shared" ref="I3:I4" si="1">_xlfn.STDEV.S(E3:G3)/H3</f>
        <v>2.9356803300083788E-2</v>
      </c>
      <c r="J3" s="14">
        <f t="shared" ref="J3:J4" si="2">F3*C3</f>
        <v>60000</v>
      </c>
    </row>
    <row r="4" spans="1:11" ht="25.5" x14ac:dyDescent="0.25">
      <c r="A4" s="1">
        <v>3</v>
      </c>
      <c r="B4" s="15" t="s">
        <v>13</v>
      </c>
      <c r="C4" s="16">
        <v>6</v>
      </c>
      <c r="D4" s="6" t="s">
        <v>10</v>
      </c>
      <c r="E4" s="14">
        <v>490</v>
      </c>
      <c r="F4" s="5">
        <v>800</v>
      </c>
      <c r="G4" s="5">
        <v>500</v>
      </c>
      <c r="H4" s="2">
        <f t="shared" si="0"/>
        <v>596.66999999999996</v>
      </c>
      <c r="I4" s="3">
        <f t="shared" si="1"/>
        <v>0.29524327264593653</v>
      </c>
      <c r="J4" s="14">
        <f t="shared" si="2"/>
        <v>4800</v>
      </c>
      <c r="K4" s="12"/>
    </row>
    <row r="5" spans="1:11" x14ac:dyDescent="0.25">
      <c r="C5" s="10">
        <f>SUM(C2:C4)</f>
        <v>18</v>
      </c>
      <c r="E5" s="8">
        <f>SUM(E2:E4)</f>
        <v>88290</v>
      </c>
      <c r="F5" s="8">
        <f>SUM(F2:F4)</f>
        <v>75800</v>
      </c>
      <c r="G5" s="8">
        <f>SUM(G2:G4)</f>
        <v>85450</v>
      </c>
      <c r="H5" s="17"/>
      <c r="I5" s="18"/>
      <c r="J5" s="19">
        <f>SUM(J2:J4)</f>
        <v>454800</v>
      </c>
    </row>
    <row r="6" spans="1:11" x14ac:dyDescent="0.25">
      <c r="E6" s="8">
        <f>E5*6</f>
        <v>529740</v>
      </c>
      <c r="F6" s="8">
        <f t="shared" ref="F6:G6" si="3">F5*6</f>
        <v>454800</v>
      </c>
      <c r="G6" s="8">
        <f t="shared" si="3"/>
        <v>512700</v>
      </c>
      <c r="H6" s="17"/>
      <c r="I6" s="18"/>
      <c r="J6" s="17"/>
    </row>
    <row r="7" spans="1:11" x14ac:dyDescent="0.25">
      <c r="F7" s="8"/>
      <c r="G7" s="8"/>
    </row>
    <row r="8" spans="1:11" x14ac:dyDescent="0.25">
      <c r="F8" s="8"/>
      <c r="G8" s="8"/>
    </row>
    <row r="9" spans="1:11" x14ac:dyDescent="0.25">
      <c r="F9" s="8"/>
      <c r="G9" s="8"/>
    </row>
    <row r="10" spans="1:11" x14ac:dyDescent="0.25">
      <c r="F10" s="8"/>
      <c r="G10" s="8"/>
    </row>
    <row r="11" spans="1:11" x14ac:dyDescent="0.25">
      <c r="F11" s="8"/>
      <c r="G11" s="8"/>
    </row>
    <row r="12" spans="1:11" x14ac:dyDescent="0.25">
      <c r="F12" s="8"/>
      <c r="G12" s="8"/>
    </row>
    <row r="13" spans="1:11" x14ac:dyDescent="0.25">
      <c r="G13" s="8"/>
    </row>
    <row r="14" spans="1:11" x14ac:dyDescent="0.25">
      <c r="G14" s="8"/>
    </row>
    <row r="15" spans="1:11" x14ac:dyDescent="0.25">
      <c r="G15" s="8"/>
    </row>
    <row r="16" spans="1:11" x14ac:dyDescent="0.25">
      <c r="G16" s="8"/>
    </row>
    <row r="17" spans="7:7" x14ac:dyDescent="0.25">
      <c r="G17" s="8"/>
    </row>
    <row r="18" spans="7:7" x14ac:dyDescent="0.25">
      <c r="G18" s="8"/>
    </row>
    <row r="19" spans="7:7" x14ac:dyDescent="0.25">
      <c r="G19" s="8"/>
    </row>
    <row r="20" spans="7:7" x14ac:dyDescent="0.25">
      <c r="G20" s="8"/>
    </row>
  </sheetData>
  <autoFilter ref="A1:J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ср.цены</vt:lpstr>
    </vt:vector>
  </TitlesOfParts>
  <Company>''НЦЭСМП'' Министерства здравоохранения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Кузеванова Влада Сергеевна</dc:creator>
  <cp:lastModifiedBy>Качалова Елизавета Михайловна</cp:lastModifiedBy>
  <cp:lastPrinted>2024-04-04T07:16:45Z</cp:lastPrinted>
  <dcterms:created xsi:type="dcterms:W3CDTF">2021-11-30T11:58:58Z</dcterms:created>
  <dcterms:modified xsi:type="dcterms:W3CDTF">2026-06-05T13:21:17Z</dcterms:modified>
</cp:coreProperties>
</file>