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Реагенты для КДЛ Больница 186.11-37\"/>
    </mc:Choice>
  </mc:AlternateContent>
  <bookViews>
    <workbookView xWindow="-28920" yWindow="-120" windowWidth="29040" windowHeight="15840"/>
  </bookViews>
  <sheets>
    <sheet name="Без ТО и РМ" sheetId="2" r:id="rId1"/>
  </sheets>
  <definedNames>
    <definedName name="_xlnm._FilterDatabase" localSheetId="0" hidden="1">'Без ТО и РМ'!$A$4:$O$5</definedName>
    <definedName name="_xlnm.Print_Area" localSheetId="0">'Без ТО и РМ'!$A$1:$O$5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2" l="1"/>
  <c r="S8" i="2"/>
  <c r="R8" i="2"/>
  <c r="N7" i="2"/>
  <c r="H7" i="2"/>
  <c r="K7" i="2" s="1"/>
  <c r="M7" i="2" s="1"/>
  <c r="I7" i="2"/>
  <c r="J7" i="2" l="1"/>
  <c r="O7" i="2"/>
  <c r="I6" i="2"/>
  <c r="H6" i="2"/>
  <c r="K6" i="2" l="1"/>
  <c r="M6" i="2" s="1"/>
  <c r="N6" i="2" s="1"/>
  <c r="O6" i="2" s="1"/>
  <c r="J6" i="2"/>
  <c r="I5" i="2"/>
  <c r="H5" i="2"/>
  <c r="J5" i="2" l="1"/>
  <c r="K5" i="2"/>
  <c r="M5" i="2" s="1"/>
  <c r="N5" i="2" l="1"/>
  <c r="O5" i="2" s="1"/>
  <c r="O8" i="2" s="1"/>
</calcChain>
</file>

<file path=xl/sharedStrings.xml><?xml version="1.0" encoding="utf-8"?>
<sst xmlns="http://schemas.openxmlformats.org/spreadsheetml/2006/main" count="28" uniqueCount="26">
  <si>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</si>
  <si>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</si>
  <si>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</si>
  <si>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</si>
  <si>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</si>
  <si>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</si>
  <si>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</si>
  <si>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Начальная цена единицы медицинского изделия, без учета НДС, руб. (НЦЕ=ЦЕМ) 
</t>
  </si>
  <si>
    <t>НДС, руб.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</si>
  <si>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</si>
  <si>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</si>
  <si>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</si>
  <si>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</si>
  <si>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Начальная цена единицы медицинского изделия, с учетом НДС, с учетом округления, руб.  
</t>
  </si>
  <si>
    <r>
      <rPr>
        <b/>
        <sz val="10"/>
        <color indexed="8"/>
        <rFont val="Times New Roman"/>
        <family val="1"/>
        <charset val="204"/>
      </rPr>
      <t>Расчет НМЦК по формуле где</t>
    </r>
    <r>
      <rPr>
        <sz val="10"/>
        <color indexed="8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</t>
    </r>
  </si>
  <si>
    <t>НДС, %</t>
  </si>
  <si>
    <t xml:space="preserve"> 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</si>
  <si>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 xml:space="preserve"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
</t>
  </si>
  <si>
    <t xml:space="preserve">Осуществить расчет НМЦК, цены контракта с единственным поставщиком с учетом (при необходимости в зависимости от вида медицинского изделия) с НДС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</si>
  <si>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</si>
  <si>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>Тиреотропный гормон (ТТГ) ИВД, набор, иммуноферментный анализ (ИФА)</t>
  </si>
  <si>
    <t>Свободный тироксин ИВД, набор, иммуноферментный анализ (ИФА)</t>
  </si>
  <si>
    <t>Вирус гепатита В поверхностный антиген ИВД, набор, иммуноферментный анализ (ИФА)</t>
  </si>
  <si>
    <t>Набор</t>
  </si>
  <si>
    <t xml:space="preserve">Обоснование начальной (максимальной) цены контракта на поставку реагентов для клинико-диагностической лаборатории по приказу № 450н </t>
  </si>
  <si>
    <t>Реагенты для клинико-диагностической лаборатории
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</si>
</sst>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\@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5" fillId="0" borderId="0"/>
    <xf numFmtId="165" fontId="11" fillId="0" borderId="6">
      <alignment vertical="top" wrapText="1"/>
    </xf>
    <xf numFmtId="4" fontId="12" fillId="0" borderId="6">
      <alignment vertical="top" shrinkToFit="1"/>
    </xf>
    <xf numFmtId="0" fontId="4" fillId="0" borderId="0"/>
  </cellStyleXfs>
  <cellXfs count="54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6" fillId="0" borderId="5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2" borderId="0" xfId="0" applyFont="1" applyFill="1"/>
    <xf numFmtId="0" fontId="7" fillId="2" borderId="0" xfId="0" applyFont="1" applyFill="1" applyAlignment="1">
      <alignment horizontal="center" vertical="top" wrapText="1"/>
    </xf>
    <xf numFmtId="4" fontId="7" fillId="2" borderId="1" xfId="1" applyNumberFormat="1" applyFont="1" applyFill="1" applyBorder="1" applyAlignment="1">
      <alignment horizontal="center" vertical="center" wrapText="1" readingOrder="1"/>
    </xf>
    <xf numFmtId="4" fontId="7" fillId="2" borderId="0" xfId="1" applyNumberFormat="1" applyFont="1" applyFill="1" applyBorder="1" applyAlignment="1">
      <alignment horizontal="center" vertical="center" wrapText="1" readingOrder="1"/>
    </xf>
    <xf numFmtId="10" fontId="7" fillId="3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" fontId="7" fillId="2" borderId="4" xfId="1" applyNumberFormat="1" applyFont="1" applyFill="1" applyBorder="1" applyAlignment="1">
      <alignment horizontal="center" vertical="center" readingOrder="1"/>
    </xf>
    <xf numFmtId="4" fontId="7" fillId="2" borderId="0" xfId="1" applyNumberFormat="1" applyFont="1" applyFill="1" applyBorder="1" applyAlignment="1">
      <alignment horizontal="center" vertical="center" readingOrder="1"/>
    </xf>
    <xf numFmtId="0" fontId="8" fillId="2" borderId="1" xfId="0" applyFont="1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left" vertical="top" wrapText="1"/>
    </xf>
    <xf numFmtId="0" fontId="9" fillId="2" borderId="0" xfId="0" applyFont="1" applyFill="1"/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4" borderId="0" xfId="0" applyFont="1" applyFill="1"/>
    <xf numFmtId="0" fontId="9" fillId="4" borderId="0" xfId="0" applyFont="1" applyFill="1"/>
  </cellXfs>
  <cellStyles count="6">
    <cellStyle name="Excel Built-in Normal" xfId="2"/>
    <cellStyle name="st17" xfId="3"/>
    <cellStyle name="st20" xfId="4"/>
    <cellStyle name="Обычный" xfId="0" builtinId="0"/>
    <cellStyle name="Обычный 10 10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962150"/>
          <a:ext cx="10191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0925" y="19335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19050</xdr:colOff>
      <xdr:row>3</xdr:row>
      <xdr:rowOff>2171700</xdr:rowOff>
    </xdr:from>
    <xdr:to>
      <xdr:col>14</xdr:col>
      <xdr:colOff>1504950</xdr:colOff>
      <xdr:row>3</xdr:row>
      <xdr:rowOff>2609849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0425" y="3714750"/>
          <a:ext cx="1485900" cy="438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/>
      </xdr:nvSpPr>
      <xdr:spPr>
        <a:xfrm>
          <a:off x="13458825" y="746231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1381125</xdr:rowOff>
    </xdr:from>
    <xdr:to>
      <xdr:col>10</xdr:col>
      <xdr:colOff>1343025</xdr:colOff>
      <xdr:row>3</xdr:row>
      <xdr:rowOff>1952625</xdr:rowOff>
    </xdr:to>
    <xdr:pic>
      <xdr:nvPicPr>
        <xdr:cNvPr id="16" name="Picture 69" descr="pict18-7443056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629775" y="2838450"/>
          <a:ext cx="11811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3458825" y="60007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7</xdr:row>
      <xdr:rowOff>0</xdr:rowOff>
    </xdr:from>
    <xdr:ext cx="1587500" cy="476249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1214437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/>
      </xdr:nvSpPr>
      <xdr:spPr>
        <a:xfrm>
          <a:off x="13458825" y="54292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45719" cy="95249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/>
      </xdr:nvSpPr>
      <xdr:spPr>
        <a:xfrm>
          <a:off x="13458825" y="6212371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1587500" cy="476249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/>
      </xdr:nvSpPr>
      <xdr:spPr>
        <a:xfrm>
          <a:off x="13458825" y="559117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7</xdr:row>
      <xdr:rowOff>0</xdr:rowOff>
    </xdr:from>
    <xdr:ext cx="1587500" cy="476249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/>
      </xdr:nvSpPr>
      <xdr:spPr>
        <a:xfrm>
          <a:off x="12144375" y="66770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45719" cy="95249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/>
      </xdr:nvSpPr>
      <xdr:spPr>
        <a:xfrm>
          <a:off x="13449300" y="6505575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7</xdr:row>
      <xdr:rowOff>0</xdr:rowOff>
    </xdr:from>
    <xdr:ext cx="45719" cy="95249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/>
      </xdr:nvSpPr>
      <xdr:spPr>
        <a:xfrm>
          <a:off x="13449300" y="7800975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1228725</xdr:colOff>
      <xdr:row>8</xdr:row>
      <xdr:rowOff>0</xdr:rowOff>
    </xdr:from>
    <xdr:ext cx="1587500" cy="476249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/>
      </xdr:nvSpPr>
      <xdr:spPr>
        <a:xfrm>
          <a:off x="22860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9</xdr:row>
      <xdr:rowOff>0</xdr:rowOff>
    </xdr:from>
    <xdr:ext cx="1587500" cy="47624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9</xdr:row>
      <xdr:rowOff>0</xdr:rowOff>
    </xdr:from>
    <xdr:ext cx="1587500" cy="476249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8</xdr:row>
      <xdr:rowOff>0</xdr:rowOff>
    </xdr:from>
    <xdr:ext cx="1587500" cy="476249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/>
      </xdr:nvSpPr>
      <xdr:spPr>
        <a:xfrm>
          <a:off x="10648950" y="282797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11</xdr:row>
      <xdr:rowOff>49696</xdr:rowOff>
    </xdr:from>
    <xdr:ext cx="45719" cy="95249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/>
      </xdr:nvSpPr>
      <xdr:spPr>
        <a:xfrm>
          <a:off x="10648950" y="29186671"/>
          <a:ext cx="45719" cy="95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9</xdr:row>
      <xdr:rowOff>0</xdr:rowOff>
    </xdr:from>
    <xdr:ext cx="1587500" cy="476249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1228725</xdr:colOff>
      <xdr:row>9</xdr:row>
      <xdr:rowOff>0</xdr:rowOff>
    </xdr:from>
    <xdr:ext cx="1587500" cy="476249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/>
      </xdr:nvSpPr>
      <xdr:spPr>
        <a:xfrm>
          <a:off x="10648950" y="28470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11</xdr:col>
      <xdr:colOff>1228725</xdr:colOff>
      <xdr:row>13</xdr:row>
      <xdr:rowOff>0</xdr:rowOff>
    </xdr:from>
    <xdr:ext cx="1587500" cy="47624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/>
      </xdr:nvSpPr>
      <xdr:spPr>
        <a:xfrm>
          <a:off x="10067925" y="2967990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476250</xdr:colOff>
      <xdr:row>10</xdr:row>
      <xdr:rowOff>241835</xdr:rowOff>
    </xdr:from>
    <xdr:to>
      <xdr:col>1</xdr:col>
      <xdr:colOff>1481418</xdr:colOff>
      <xdr:row>13</xdr:row>
      <xdr:rowOff>133350</xdr:rowOff>
    </xdr:to>
    <xdr:pic>
      <xdr:nvPicPr>
        <xdr:cNvPr id="48" name="Picture 69" descr="pict18-74430562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4850" y="29140685"/>
          <a:ext cx="1005168" cy="6725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1485900</xdr:colOff>
      <xdr:row>15</xdr:row>
      <xdr:rowOff>400050</xdr:rowOff>
    </xdr:from>
    <xdr:to>
      <xdr:col>4</xdr:col>
      <xdr:colOff>695325</xdr:colOff>
      <xdr:row>15</xdr:row>
      <xdr:rowOff>838200</xdr:rowOff>
    </xdr:to>
    <xdr:pic>
      <xdr:nvPicPr>
        <xdr:cNvPr id="49" name="Picture 117" descr="pict38-74430562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14500" y="31594425"/>
          <a:ext cx="30194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16"/>
  <sheetViews>
    <sheetView tabSelected="1" zoomScale="78" zoomScaleNormal="78" workbookViewId="0">
      <selection activeCell="T5" sqref="T5:T8"/>
    </sheetView>
  </sheetViews>
  <sheetFormatPr defaultRowHeight="12.75" x14ac:dyDescent="0.2"/>
  <cols>
    <col min="1" max="1" width="4.5703125" style="8" customWidth="1"/>
    <col min="2" max="2" width="30.7109375" style="4" customWidth="1"/>
    <col min="3" max="3" width="6.7109375" style="8" customWidth="1"/>
    <col min="4" max="4" width="7.140625" style="8" customWidth="1"/>
    <col min="5" max="5" width="14.28515625" style="24" customWidth="1"/>
    <col min="6" max="6" width="13.5703125" style="24" customWidth="1"/>
    <col min="7" max="7" width="13.28515625" style="36" customWidth="1"/>
    <col min="8" max="8" width="15.5703125" style="4" customWidth="1"/>
    <col min="9" max="9" width="15.42578125" style="4" customWidth="1"/>
    <col min="10" max="10" width="20.7109375" style="4" customWidth="1"/>
    <col min="11" max="11" width="21.5703125" style="4" customWidth="1"/>
    <col min="12" max="12" width="19.7109375" style="4" customWidth="1"/>
    <col min="13" max="14" width="19.42578125" style="4" customWidth="1"/>
    <col min="15" max="15" width="22.7109375" style="4" customWidth="1"/>
    <col min="16" max="17" width="9.140625" style="4"/>
    <col min="18" max="18" width="13.5703125" style="4" customWidth="1"/>
    <col min="19" max="19" width="11" style="4" customWidth="1"/>
    <col min="20" max="20" width="13.5703125" style="4" customWidth="1"/>
    <col min="21" max="237" width="9.140625" style="4"/>
    <col min="238" max="238" width="3.140625" style="4" customWidth="1"/>
    <col min="239" max="239" width="28.42578125" style="4" customWidth="1"/>
    <col min="240" max="240" width="5.85546875" style="4" customWidth="1"/>
    <col min="241" max="241" width="6.28515625" style="4" customWidth="1"/>
    <col min="242" max="242" width="8.7109375" style="4" customWidth="1"/>
    <col min="243" max="243" width="9" style="4" customWidth="1"/>
    <col min="244" max="246" width="7.28515625" style="4" customWidth="1"/>
    <col min="247" max="247" width="5.5703125" style="4" customWidth="1"/>
    <col min="248" max="248" width="15.5703125" style="4" customWidth="1"/>
    <col min="249" max="249" width="15.42578125" style="4" customWidth="1"/>
    <col min="250" max="250" width="14.28515625" style="4" customWidth="1"/>
    <col min="251" max="251" width="22.7109375" style="4" customWidth="1"/>
    <col min="252" max="493" width="9.140625" style="4"/>
    <col min="494" max="494" width="3.140625" style="4" customWidth="1"/>
    <col min="495" max="495" width="28.42578125" style="4" customWidth="1"/>
    <col min="496" max="496" width="5.85546875" style="4" customWidth="1"/>
    <col min="497" max="497" width="6.28515625" style="4" customWidth="1"/>
    <col min="498" max="498" width="8.7109375" style="4" customWidth="1"/>
    <col min="499" max="499" width="9" style="4" customWidth="1"/>
    <col min="500" max="502" width="7.28515625" style="4" customWidth="1"/>
    <col min="503" max="503" width="5.5703125" style="4" customWidth="1"/>
    <col min="504" max="504" width="15.5703125" style="4" customWidth="1"/>
    <col min="505" max="505" width="15.42578125" style="4" customWidth="1"/>
    <col min="506" max="506" width="14.28515625" style="4" customWidth="1"/>
    <col min="507" max="507" width="22.7109375" style="4" customWidth="1"/>
    <col min="508" max="749" width="9.140625" style="4"/>
    <col min="750" max="750" width="3.140625" style="4" customWidth="1"/>
    <col min="751" max="751" width="28.42578125" style="4" customWidth="1"/>
    <col min="752" max="752" width="5.85546875" style="4" customWidth="1"/>
    <col min="753" max="753" width="6.28515625" style="4" customWidth="1"/>
    <col min="754" max="754" width="8.7109375" style="4" customWidth="1"/>
    <col min="755" max="755" width="9" style="4" customWidth="1"/>
    <col min="756" max="758" width="7.28515625" style="4" customWidth="1"/>
    <col min="759" max="759" width="5.5703125" style="4" customWidth="1"/>
    <col min="760" max="760" width="15.5703125" style="4" customWidth="1"/>
    <col min="761" max="761" width="15.42578125" style="4" customWidth="1"/>
    <col min="762" max="762" width="14.28515625" style="4" customWidth="1"/>
    <col min="763" max="763" width="22.7109375" style="4" customWidth="1"/>
    <col min="764" max="1005" width="9.140625" style="4"/>
    <col min="1006" max="1006" width="3.140625" style="4" customWidth="1"/>
    <col min="1007" max="1007" width="28.42578125" style="4" customWidth="1"/>
    <col min="1008" max="1008" width="5.85546875" style="4" customWidth="1"/>
    <col min="1009" max="1009" width="6.28515625" style="4" customWidth="1"/>
    <col min="1010" max="1010" width="8.7109375" style="4" customWidth="1"/>
    <col min="1011" max="1011" width="9" style="4" customWidth="1"/>
    <col min="1012" max="1014" width="7.28515625" style="4" customWidth="1"/>
    <col min="1015" max="1015" width="5.5703125" style="4" customWidth="1"/>
    <col min="1016" max="1016" width="15.5703125" style="4" customWidth="1"/>
    <col min="1017" max="1017" width="15.42578125" style="4" customWidth="1"/>
    <col min="1018" max="1018" width="14.28515625" style="4" customWidth="1"/>
    <col min="1019" max="1019" width="22.7109375" style="4" customWidth="1"/>
    <col min="1020" max="1261" width="9.140625" style="4"/>
    <col min="1262" max="1262" width="3.140625" style="4" customWidth="1"/>
    <col min="1263" max="1263" width="28.42578125" style="4" customWidth="1"/>
    <col min="1264" max="1264" width="5.85546875" style="4" customWidth="1"/>
    <col min="1265" max="1265" width="6.28515625" style="4" customWidth="1"/>
    <col min="1266" max="1266" width="8.7109375" style="4" customWidth="1"/>
    <col min="1267" max="1267" width="9" style="4" customWidth="1"/>
    <col min="1268" max="1270" width="7.28515625" style="4" customWidth="1"/>
    <col min="1271" max="1271" width="5.5703125" style="4" customWidth="1"/>
    <col min="1272" max="1272" width="15.5703125" style="4" customWidth="1"/>
    <col min="1273" max="1273" width="15.42578125" style="4" customWidth="1"/>
    <col min="1274" max="1274" width="14.28515625" style="4" customWidth="1"/>
    <col min="1275" max="1275" width="22.7109375" style="4" customWidth="1"/>
    <col min="1276" max="1517" width="9.140625" style="4"/>
    <col min="1518" max="1518" width="3.140625" style="4" customWidth="1"/>
    <col min="1519" max="1519" width="28.42578125" style="4" customWidth="1"/>
    <col min="1520" max="1520" width="5.85546875" style="4" customWidth="1"/>
    <col min="1521" max="1521" width="6.28515625" style="4" customWidth="1"/>
    <col min="1522" max="1522" width="8.7109375" style="4" customWidth="1"/>
    <col min="1523" max="1523" width="9" style="4" customWidth="1"/>
    <col min="1524" max="1526" width="7.28515625" style="4" customWidth="1"/>
    <col min="1527" max="1527" width="5.5703125" style="4" customWidth="1"/>
    <col min="1528" max="1528" width="15.5703125" style="4" customWidth="1"/>
    <col min="1529" max="1529" width="15.42578125" style="4" customWidth="1"/>
    <col min="1530" max="1530" width="14.28515625" style="4" customWidth="1"/>
    <col min="1531" max="1531" width="22.7109375" style="4" customWidth="1"/>
    <col min="1532" max="1773" width="9.140625" style="4"/>
    <col min="1774" max="1774" width="3.140625" style="4" customWidth="1"/>
    <col min="1775" max="1775" width="28.42578125" style="4" customWidth="1"/>
    <col min="1776" max="1776" width="5.85546875" style="4" customWidth="1"/>
    <col min="1777" max="1777" width="6.28515625" style="4" customWidth="1"/>
    <col min="1778" max="1778" width="8.7109375" style="4" customWidth="1"/>
    <col min="1779" max="1779" width="9" style="4" customWidth="1"/>
    <col min="1780" max="1782" width="7.28515625" style="4" customWidth="1"/>
    <col min="1783" max="1783" width="5.5703125" style="4" customWidth="1"/>
    <col min="1784" max="1784" width="15.5703125" style="4" customWidth="1"/>
    <col min="1785" max="1785" width="15.42578125" style="4" customWidth="1"/>
    <col min="1786" max="1786" width="14.28515625" style="4" customWidth="1"/>
    <col min="1787" max="1787" width="22.7109375" style="4" customWidth="1"/>
    <col min="1788" max="2029" width="9.140625" style="4"/>
    <col min="2030" max="2030" width="3.140625" style="4" customWidth="1"/>
    <col min="2031" max="2031" width="28.42578125" style="4" customWidth="1"/>
    <col min="2032" max="2032" width="5.85546875" style="4" customWidth="1"/>
    <col min="2033" max="2033" width="6.28515625" style="4" customWidth="1"/>
    <col min="2034" max="2034" width="8.7109375" style="4" customWidth="1"/>
    <col min="2035" max="2035" width="9" style="4" customWidth="1"/>
    <col min="2036" max="2038" width="7.28515625" style="4" customWidth="1"/>
    <col min="2039" max="2039" width="5.5703125" style="4" customWidth="1"/>
    <col min="2040" max="2040" width="15.5703125" style="4" customWidth="1"/>
    <col min="2041" max="2041" width="15.42578125" style="4" customWidth="1"/>
    <col min="2042" max="2042" width="14.28515625" style="4" customWidth="1"/>
    <col min="2043" max="2043" width="22.7109375" style="4" customWidth="1"/>
    <col min="2044" max="2285" width="9.140625" style="4"/>
    <col min="2286" max="2286" width="3.140625" style="4" customWidth="1"/>
    <col min="2287" max="2287" width="28.42578125" style="4" customWidth="1"/>
    <col min="2288" max="2288" width="5.85546875" style="4" customWidth="1"/>
    <col min="2289" max="2289" width="6.28515625" style="4" customWidth="1"/>
    <col min="2290" max="2290" width="8.7109375" style="4" customWidth="1"/>
    <col min="2291" max="2291" width="9" style="4" customWidth="1"/>
    <col min="2292" max="2294" width="7.28515625" style="4" customWidth="1"/>
    <col min="2295" max="2295" width="5.5703125" style="4" customWidth="1"/>
    <col min="2296" max="2296" width="15.5703125" style="4" customWidth="1"/>
    <col min="2297" max="2297" width="15.42578125" style="4" customWidth="1"/>
    <col min="2298" max="2298" width="14.28515625" style="4" customWidth="1"/>
    <col min="2299" max="2299" width="22.7109375" style="4" customWidth="1"/>
    <col min="2300" max="2541" width="9.140625" style="4"/>
    <col min="2542" max="2542" width="3.140625" style="4" customWidth="1"/>
    <col min="2543" max="2543" width="28.42578125" style="4" customWidth="1"/>
    <col min="2544" max="2544" width="5.85546875" style="4" customWidth="1"/>
    <col min="2545" max="2545" width="6.28515625" style="4" customWidth="1"/>
    <col min="2546" max="2546" width="8.7109375" style="4" customWidth="1"/>
    <col min="2547" max="2547" width="9" style="4" customWidth="1"/>
    <col min="2548" max="2550" width="7.28515625" style="4" customWidth="1"/>
    <col min="2551" max="2551" width="5.5703125" style="4" customWidth="1"/>
    <col min="2552" max="2552" width="15.5703125" style="4" customWidth="1"/>
    <col min="2553" max="2553" width="15.42578125" style="4" customWidth="1"/>
    <col min="2554" max="2554" width="14.28515625" style="4" customWidth="1"/>
    <col min="2555" max="2555" width="22.7109375" style="4" customWidth="1"/>
    <col min="2556" max="2797" width="9.140625" style="4"/>
    <col min="2798" max="2798" width="3.140625" style="4" customWidth="1"/>
    <col min="2799" max="2799" width="28.42578125" style="4" customWidth="1"/>
    <col min="2800" max="2800" width="5.85546875" style="4" customWidth="1"/>
    <col min="2801" max="2801" width="6.28515625" style="4" customWidth="1"/>
    <col min="2802" max="2802" width="8.7109375" style="4" customWidth="1"/>
    <col min="2803" max="2803" width="9" style="4" customWidth="1"/>
    <col min="2804" max="2806" width="7.28515625" style="4" customWidth="1"/>
    <col min="2807" max="2807" width="5.5703125" style="4" customWidth="1"/>
    <col min="2808" max="2808" width="15.5703125" style="4" customWidth="1"/>
    <col min="2809" max="2809" width="15.42578125" style="4" customWidth="1"/>
    <col min="2810" max="2810" width="14.28515625" style="4" customWidth="1"/>
    <col min="2811" max="2811" width="22.7109375" style="4" customWidth="1"/>
    <col min="2812" max="3053" width="9.140625" style="4"/>
    <col min="3054" max="3054" width="3.140625" style="4" customWidth="1"/>
    <col min="3055" max="3055" width="28.42578125" style="4" customWidth="1"/>
    <col min="3056" max="3056" width="5.85546875" style="4" customWidth="1"/>
    <col min="3057" max="3057" width="6.28515625" style="4" customWidth="1"/>
    <col min="3058" max="3058" width="8.7109375" style="4" customWidth="1"/>
    <col min="3059" max="3059" width="9" style="4" customWidth="1"/>
    <col min="3060" max="3062" width="7.28515625" style="4" customWidth="1"/>
    <col min="3063" max="3063" width="5.5703125" style="4" customWidth="1"/>
    <col min="3064" max="3064" width="15.5703125" style="4" customWidth="1"/>
    <col min="3065" max="3065" width="15.42578125" style="4" customWidth="1"/>
    <col min="3066" max="3066" width="14.28515625" style="4" customWidth="1"/>
    <col min="3067" max="3067" width="22.7109375" style="4" customWidth="1"/>
    <col min="3068" max="3309" width="9.140625" style="4"/>
    <col min="3310" max="3310" width="3.140625" style="4" customWidth="1"/>
    <col min="3311" max="3311" width="28.42578125" style="4" customWidth="1"/>
    <col min="3312" max="3312" width="5.85546875" style="4" customWidth="1"/>
    <col min="3313" max="3313" width="6.28515625" style="4" customWidth="1"/>
    <col min="3314" max="3314" width="8.7109375" style="4" customWidth="1"/>
    <col min="3315" max="3315" width="9" style="4" customWidth="1"/>
    <col min="3316" max="3318" width="7.28515625" style="4" customWidth="1"/>
    <col min="3319" max="3319" width="5.5703125" style="4" customWidth="1"/>
    <col min="3320" max="3320" width="15.5703125" style="4" customWidth="1"/>
    <col min="3321" max="3321" width="15.42578125" style="4" customWidth="1"/>
    <col min="3322" max="3322" width="14.28515625" style="4" customWidth="1"/>
    <col min="3323" max="3323" width="22.7109375" style="4" customWidth="1"/>
    <col min="3324" max="3565" width="9.140625" style="4"/>
    <col min="3566" max="3566" width="3.140625" style="4" customWidth="1"/>
    <col min="3567" max="3567" width="28.42578125" style="4" customWidth="1"/>
    <col min="3568" max="3568" width="5.85546875" style="4" customWidth="1"/>
    <col min="3569" max="3569" width="6.28515625" style="4" customWidth="1"/>
    <col min="3570" max="3570" width="8.7109375" style="4" customWidth="1"/>
    <col min="3571" max="3571" width="9" style="4" customWidth="1"/>
    <col min="3572" max="3574" width="7.28515625" style="4" customWidth="1"/>
    <col min="3575" max="3575" width="5.5703125" style="4" customWidth="1"/>
    <col min="3576" max="3576" width="15.5703125" style="4" customWidth="1"/>
    <col min="3577" max="3577" width="15.42578125" style="4" customWidth="1"/>
    <col min="3578" max="3578" width="14.28515625" style="4" customWidth="1"/>
    <col min="3579" max="3579" width="22.7109375" style="4" customWidth="1"/>
    <col min="3580" max="3821" width="9.140625" style="4"/>
    <col min="3822" max="3822" width="3.140625" style="4" customWidth="1"/>
    <col min="3823" max="3823" width="28.42578125" style="4" customWidth="1"/>
    <col min="3824" max="3824" width="5.85546875" style="4" customWidth="1"/>
    <col min="3825" max="3825" width="6.28515625" style="4" customWidth="1"/>
    <col min="3826" max="3826" width="8.7109375" style="4" customWidth="1"/>
    <col min="3827" max="3827" width="9" style="4" customWidth="1"/>
    <col min="3828" max="3830" width="7.28515625" style="4" customWidth="1"/>
    <col min="3831" max="3831" width="5.5703125" style="4" customWidth="1"/>
    <col min="3832" max="3832" width="15.5703125" style="4" customWidth="1"/>
    <col min="3833" max="3833" width="15.42578125" style="4" customWidth="1"/>
    <col min="3834" max="3834" width="14.28515625" style="4" customWidth="1"/>
    <col min="3835" max="3835" width="22.7109375" style="4" customWidth="1"/>
    <col min="3836" max="4077" width="9.140625" style="4"/>
    <col min="4078" max="4078" width="3.140625" style="4" customWidth="1"/>
    <col min="4079" max="4079" width="28.42578125" style="4" customWidth="1"/>
    <col min="4080" max="4080" width="5.85546875" style="4" customWidth="1"/>
    <col min="4081" max="4081" width="6.28515625" style="4" customWidth="1"/>
    <col min="4082" max="4082" width="8.7109375" style="4" customWidth="1"/>
    <col min="4083" max="4083" width="9" style="4" customWidth="1"/>
    <col min="4084" max="4086" width="7.28515625" style="4" customWidth="1"/>
    <col min="4087" max="4087" width="5.5703125" style="4" customWidth="1"/>
    <col min="4088" max="4088" width="15.5703125" style="4" customWidth="1"/>
    <col min="4089" max="4089" width="15.42578125" style="4" customWidth="1"/>
    <col min="4090" max="4090" width="14.28515625" style="4" customWidth="1"/>
    <col min="4091" max="4091" width="22.7109375" style="4" customWidth="1"/>
    <col min="4092" max="4333" width="9.140625" style="4"/>
    <col min="4334" max="4334" width="3.140625" style="4" customWidth="1"/>
    <col min="4335" max="4335" width="28.42578125" style="4" customWidth="1"/>
    <col min="4336" max="4336" width="5.85546875" style="4" customWidth="1"/>
    <col min="4337" max="4337" width="6.28515625" style="4" customWidth="1"/>
    <col min="4338" max="4338" width="8.7109375" style="4" customWidth="1"/>
    <col min="4339" max="4339" width="9" style="4" customWidth="1"/>
    <col min="4340" max="4342" width="7.28515625" style="4" customWidth="1"/>
    <col min="4343" max="4343" width="5.5703125" style="4" customWidth="1"/>
    <col min="4344" max="4344" width="15.5703125" style="4" customWidth="1"/>
    <col min="4345" max="4345" width="15.42578125" style="4" customWidth="1"/>
    <col min="4346" max="4346" width="14.28515625" style="4" customWidth="1"/>
    <col min="4347" max="4347" width="22.7109375" style="4" customWidth="1"/>
    <col min="4348" max="4589" width="9.140625" style="4"/>
    <col min="4590" max="4590" width="3.140625" style="4" customWidth="1"/>
    <col min="4591" max="4591" width="28.42578125" style="4" customWidth="1"/>
    <col min="4592" max="4592" width="5.85546875" style="4" customWidth="1"/>
    <col min="4593" max="4593" width="6.28515625" style="4" customWidth="1"/>
    <col min="4594" max="4594" width="8.7109375" style="4" customWidth="1"/>
    <col min="4595" max="4595" width="9" style="4" customWidth="1"/>
    <col min="4596" max="4598" width="7.28515625" style="4" customWidth="1"/>
    <col min="4599" max="4599" width="5.5703125" style="4" customWidth="1"/>
    <col min="4600" max="4600" width="15.5703125" style="4" customWidth="1"/>
    <col min="4601" max="4601" width="15.42578125" style="4" customWidth="1"/>
    <col min="4602" max="4602" width="14.28515625" style="4" customWidth="1"/>
    <col min="4603" max="4603" width="22.7109375" style="4" customWidth="1"/>
    <col min="4604" max="4845" width="9.140625" style="4"/>
    <col min="4846" max="4846" width="3.140625" style="4" customWidth="1"/>
    <col min="4847" max="4847" width="28.42578125" style="4" customWidth="1"/>
    <col min="4848" max="4848" width="5.85546875" style="4" customWidth="1"/>
    <col min="4849" max="4849" width="6.28515625" style="4" customWidth="1"/>
    <col min="4850" max="4850" width="8.7109375" style="4" customWidth="1"/>
    <col min="4851" max="4851" width="9" style="4" customWidth="1"/>
    <col min="4852" max="4854" width="7.28515625" style="4" customWidth="1"/>
    <col min="4855" max="4855" width="5.5703125" style="4" customWidth="1"/>
    <col min="4856" max="4856" width="15.5703125" style="4" customWidth="1"/>
    <col min="4857" max="4857" width="15.42578125" style="4" customWidth="1"/>
    <col min="4858" max="4858" width="14.28515625" style="4" customWidth="1"/>
    <col min="4859" max="4859" width="22.7109375" style="4" customWidth="1"/>
    <col min="4860" max="5101" width="9.140625" style="4"/>
    <col min="5102" max="5102" width="3.140625" style="4" customWidth="1"/>
    <col min="5103" max="5103" width="28.42578125" style="4" customWidth="1"/>
    <col min="5104" max="5104" width="5.85546875" style="4" customWidth="1"/>
    <col min="5105" max="5105" width="6.28515625" style="4" customWidth="1"/>
    <col min="5106" max="5106" width="8.7109375" style="4" customWidth="1"/>
    <col min="5107" max="5107" width="9" style="4" customWidth="1"/>
    <col min="5108" max="5110" width="7.28515625" style="4" customWidth="1"/>
    <col min="5111" max="5111" width="5.5703125" style="4" customWidth="1"/>
    <col min="5112" max="5112" width="15.5703125" style="4" customWidth="1"/>
    <col min="5113" max="5113" width="15.42578125" style="4" customWidth="1"/>
    <col min="5114" max="5114" width="14.28515625" style="4" customWidth="1"/>
    <col min="5115" max="5115" width="22.7109375" style="4" customWidth="1"/>
    <col min="5116" max="5357" width="9.140625" style="4"/>
    <col min="5358" max="5358" width="3.140625" style="4" customWidth="1"/>
    <col min="5359" max="5359" width="28.42578125" style="4" customWidth="1"/>
    <col min="5360" max="5360" width="5.85546875" style="4" customWidth="1"/>
    <col min="5361" max="5361" width="6.28515625" style="4" customWidth="1"/>
    <col min="5362" max="5362" width="8.7109375" style="4" customWidth="1"/>
    <col min="5363" max="5363" width="9" style="4" customWidth="1"/>
    <col min="5364" max="5366" width="7.28515625" style="4" customWidth="1"/>
    <col min="5367" max="5367" width="5.5703125" style="4" customWidth="1"/>
    <col min="5368" max="5368" width="15.5703125" style="4" customWidth="1"/>
    <col min="5369" max="5369" width="15.42578125" style="4" customWidth="1"/>
    <col min="5370" max="5370" width="14.28515625" style="4" customWidth="1"/>
    <col min="5371" max="5371" width="22.7109375" style="4" customWidth="1"/>
    <col min="5372" max="5613" width="9.140625" style="4"/>
    <col min="5614" max="5614" width="3.140625" style="4" customWidth="1"/>
    <col min="5615" max="5615" width="28.42578125" style="4" customWidth="1"/>
    <col min="5616" max="5616" width="5.85546875" style="4" customWidth="1"/>
    <col min="5617" max="5617" width="6.28515625" style="4" customWidth="1"/>
    <col min="5618" max="5618" width="8.7109375" style="4" customWidth="1"/>
    <col min="5619" max="5619" width="9" style="4" customWidth="1"/>
    <col min="5620" max="5622" width="7.28515625" style="4" customWidth="1"/>
    <col min="5623" max="5623" width="5.5703125" style="4" customWidth="1"/>
    <col min="5624" max="5624" width="15.5703125" style="4" customWidth="1"/>
    <col min="5625" max="5625" width="15.42578125" style="4" customWidth="1"/>
    <col min="5626" max="5626" width="14.28515625" style="4" customWidth="1"/>
    <col min="5627" max="5627" width="22.7109375" style="4" customWidth="1"/>
    <col min="5628" max="5869" width="9.140625" style="4"/>
    <col min="5870" max="5870" width="3.140625" style="4" customWidth="1"/>
    <col min="5871" max="5871" width="28.42578125" style="4" customWidth="1"/>
    <col min="5872" max="5872" width="5.85546875" style="4" customWidth="1"/>
    <col min="5873" max="5873" width="6.28515625" style="4" customWidth="1"/>
    <col min="5874" max="5874" width="8.7109375" style="4" customWidth="1"/>
    <col min="5875" max="5875" width="9" style="4" customWidth="1"/>
    <col min="5876" max="5878" width="7.28515625" style="4" customWidth="1"/>
    <col min="5879" max="5879" width="5.5703125" style="4" customWidth="1"/>
    <col min="5880" max="5880" width="15.5703125" style="4" customWidth="1"/>
    <col min="5881" max="5881" width="15.42578125" style="4" customWidth="1"/>
    <col min="5882" max="5882" width="14.28515625" style="4" customWidth="1"/>
    <col min="5883" max="5883" width="22.7109375" style="4" customWidth="1"/>
    <col min="5884" max="6125" width="9.140625" style="4"/>
    <col min="6126" max="6126" width="3.140625" style="4" customWidth="1"/>
    <col min="6127" max="6127" width="28.42578125" style="4" customWidth="1"/>
    <col min="6128" max="6128" width="5.85546875" style="4" customWidth="1"/>
    <col min="6129" max="6129" width="6.28515625" style="4" customWidth="1"/>
    <col min="6130" max="6130" width="8.7109375" style="4" customWidth="1"/>
    <col min="6131" max="6131" width="9" style="4" customWidth="1"/>
    <col min="6132" max="6134" width="7.28515625" style="4" customWidth="1"/>
    <col min="6135" max="6135" width="5.5703125" style="4" customWidth="1"/>
    <col min="6136" max="6136" width="15.5703125" style="4" customWidth="1"/>
    <col min="6137" max="6137" width="15.42578125" style="4" customWidth="1"/>
    <col min="6138" max="6138" width="14.28515625" style="4" customWidth="1"/>
    <col min="6139" max="6139" width="22.7109375" style="4" customWidth="1"/>
    <col min="6140" max="6381" width="9.140625" style="4"/>
    <col min="6382" max="6382" width="3.140625" style="4" customWidth="1"/>
    <col min="6383" max="6383" width="28.42578125" style="4" customWidth="1"/>
    <col min="6384" max="6384" width="5.85546875" style="4" customWidth="1"/>
    <col min="6385" max="6385" width="6.28515625" style="4" customWidth="1"/>
    <col min="6386" max="6386" width="8.7109375" style="4" customWidth="1"/>
    <col min="6387" max="6387" width="9" style="4" customWidth="1"/>
    <col min="6388" max="6390" width="7.28515625" style="4" customWidth="1"/>
    <col min="6391" max="6391" width="5.5703125" style="4" customWidth="1"/>
    <col min="6392" max="6392" width="15.5703125" style="4" customWidth="1"/>
    <col min="6393" max="6393" width="15.42578125" style="4" customWidth="1"/>
    <col min="6394" max="6394" width="14.28515625" style="4" customWidth="1"/>
    <col min="6395" max="6395" width="22.7109375" style="4" customWidth="1"/>
    <col min="6396" max="6637" width="9.140625" style="4"/>
    <col min="6638" max="6638" width="3.140625" style="4" customWidth="1"/>
    <col min="6639" max="6639" width="28.42578125" style="4" customWidth="1"/>
    <col min="6640" max="6640" width="5.85546875" style="4" customWidth="1"/>
    <col min="6641" max="6641" width="6.28515625" style="4" customWidth="1"/>
    <col min="6642" max="6642" width="8.7109375" style="4" customWidth="1"/>
    <col min="6643" max="6643" width="9" style="4" customWidth="1"/>
    <col min="6644" max="6646" width="7.28515625" style="4" customWidth="1"/>
    <col min="6647" max="6647" width="5.5703125" style="4" customWidth="1"/>
    <col min="6648" max="6648" width="15.5703125" style="4" customWidth="1"/>
    <col min="6649" max="6649" width="15.42578125" style="4" customWidth="1"/>
    <col min="6650" max="6650" width="14.28515625" style="4" customWidth="1"/>
    <col min="6651" max="6651" width="22.7109375" style="4" customWidth="1"/>
    <col min="6652" max="6893" width="9.140625" style="4"/>
    <col min="6894" max="6894" width="3.140625" style="4" customWidth="1"/>
    <col min="6895" max="6895" width="28.42578125" style="4" customWidth="1"/>
    <col min="6896" max="6896" width="5.85546875" style="4" customWidth="1"/>
    <col min="6897" max="6897" width="6.28515625" style="4" customWidth="1"/>
    <col min="6898" max="6898" width="8.7109375" style="4" customWidth="1"/>
    <col min="6899" max="6899" width="9" style="4" customWidth="1"/>
    <col min="6900" max="6902" width="7.28515625" style="4" customWidth="1"/>
    <col min="6903" max="6903" width="5.5703125" style="4" customWidth="1"/>
    <col min="6904" max="6904" width="15.5703125" style="4" customWidth="1"/>
    <col min="6905" max="6905" width="15.42578125" style="4" customWidth="1"/>
    <col min="6906" max="6906" width="14.28515625" style="4" customWidth="1"/>
    <col min="6907" max="6907" width="22.7109375" style="4" customWidth="1"/>
    <col min="6908" max="7149" width="9.140625" style="4"/>
    <col min="7150" max="7150" width="3.140625" style="4" customWidth="1"/>
    <col min="7151" max="7151" width="28.42578125" style="4" customWidth="1"/>
    <col min="7152" max="7152" width="5.85546875" style="4" customWidth="1"/>
    <col min="7153" max="7153" width="6.28515625" style="4" customWidth="1"/>
    <col min="7154" max="7154" width="8.7109375" style="4" customWidth="1"/>
    <col min="7155" max="7155" width="9" style="4" customWidth="1"/>
    <col min="7156" max="7158" width="7.28515625" style="4" customWidth="1"/>
    <col min="7159" max="7159" width="5.5703125" style="4" customWidth="1"/>
    <col min="7160" max="7160" width="15.5703125" style="4" customWidth="1"/>
    <col min="7161" max="7161" width="15.42578125" style="4" customWidth="1"/>
    <col min="7162" max="7162" width="14.28515625" style="4" customWidth="1"/>
    <col min="7163" max="7163" width="22.7109375" style="4" customWidth="1"/>
    <col min="7164" max="7405" width="9.140625" style="4"/>
    <col min="7406" max="7406" width="3.140625" style="4" customWidth="1"/>
    <col min="7407" max="7407" width="28.42578125" style="4" customWidth="1"/>
    <col min="7408" max="7408" width="5.85546875" style="4" customWidth="1"/>
    <col min="7409" max="7409" width="6.28515625" style="4" customWidth="1"/>
    <col min="7410" max="7410" width="8.7109375" style="4" customWidth="1"/>
    <col min="7411" max="7411" width="9" style="4" customWidth="1"/>
    <col min="7412" max="7414" width="7.28515625" style="4" customWidth="1"/>
    <col min="7415" max="7415" width="5.5703125" style="4" customWidth="1"/>
    <col min="7416" max="7416" width="15.5703125" style="4" customWidth="1"/>
    <col min="7417" max="7417" width="15.42578125" style="4" customWidth="1"/>
    <col min="7418" max="7418" width="14.28515625" style="4" customWidth="1"/>
    <col min="7419" max="7419" width="22.7109375" style="4" customWidth="1"/>
    <col min="7420" max="7661" width="9.140625" style="4"/>
    <col min="7662" max="7662" width="3.140625" style="4" customWidth="1"/>
    <col min="7663" max="7663" width="28.42578125" style="4" customWidth="1"/>
    <col min="7664" max="7664" width="5.85546875" style="4" customWidth="1"/>
    <col min="7665" max="7665" width="6.28515625" style="4" customWidth="1"/>
    <col min="7666" max="7666" width="8.7109375" style="4" customWidth="1"/>
    <col min="7667" max="7667" width="9" style="4" customWidth="1"/>
    <col min="7668" max="7670" width="7.28515625" style="4" customWidth="1"/>
    <col min="7671" max="7671" width="5.5703125" style="4" customWidth="1"/>
    <col min="7672" max="7672" width="15.5703125" style="4" customWidth="1"/>
    <col min="7673" max="7673" width="15.42578125" style="4" customWidth="1"/>
    <col min="7674" max="7674" width="14.28515625" style="4" customWidth="1"/>
    <col min="7675" max="7675" width="22.7109375" style="4" customWidth="1"/>
    <col min="7676" max="7917" width="9.140625" style="4"/>
    <col min="7918" max="7918" width="3.140625" style="4" customWidth="1"/>
    <col min="7919" max="7919" width="28.42578125" style="4" customWidth="1"/>
    <col min="7920" max="7920" width="5.85546875" style="4" customWidth="1"/>
    <col min="7921" max="7921" width="6.28515625" style="4" customWidth="1"/>
    <col min="7922" max="7922" width="8.7109375" style="4" customWidth="1"/>
    <col min="7923" max="7923" width="9" style="4" customWidth="1"/>
    <col min="7924" max="7926" width="7.28515625" style="4" customWidth="1"/>
    <col min="7927" max="7927" width="5.5703125" style="4" customWidth="1"/>
    <col min="7928" max="7928" width="15.5703125" style="4" customWidth="1"/>
    <col min="7929" max="7929" width="15.42578125" style="4" customWidth="1"/>
    <col min="7930" max="7930" width="14.28515625" style="4" customWidth="1"/>
    <col min="7931" max="7931" width="22.7109375" style="4" customWidth="1"/>
    <col min="7932" max="8173" width="9.140625" style="4"/>
    <col min="8174" max="8174" width="3.140625" style="4" customWidth="1"/>
    <col min="8175" max="8175" width="28.42578125" style="4" customWidth="1"/>
    <col min="8176" max="8176" width="5.85546875" style="4" customWidth="1"/>
    <col min="8177" max="8177" width="6.28515625" style="4" customWidth="1"/>
    <col min="8178" max="8178" width="8.7109375" style="4" customWidth="1"/>
    <col min="8179" max="8179" width="9" style="4" customWidth="1"/>
    <col min="8180" max="8182" width="7.28515625" style="4" customWidth="1"/>
    <col min="8183" max="8183" width="5.5703125" style="4" customWidth="1"/>
    <col min="8184" max="8184" width="15.5703125" style="4" customWidth="1"/>
    <col min="8185" max="8185" width="15.42578125" style="4" customWidth="1"/>
    <col min="8186" max="8186" width="14.28515625" style="4" customWidth="1"/>
    <col min="8187" max="8187" width="22.7109375" style="4" customWidth="1"/>
    <col min="8188" max="8429" width="9.140625" style="4"/>
    <col min="8430" max="8430" width="3.140625" style="4" customWidth="1"/>
    <col min="8431" max="8431" width="28.42578125" style="4" customWidth="1"/>
    <col min="8432" max="8432" width="5.85546875" style="4" customWidth="1"/>
    <col min="8433" max="8433" width="6.28515625" style="4" customWidth="1"/>
    <col min="8434" max="8434" width="8.7109375" style="4" customWidth="1"/>
    <col min="8435" max="8435" width="9" style="4" customWidth="1"/>
    <col min="8436" max="8438" width="7.28515625" style="4" customWidth="1"/>
    <col min="8439" max="8439" width="5.5703125" style="4" customWidth="1"/>
    <col min="8440" max="8440" width="15.5703125" style="4" customWidth="1"/>
    <col min="8441" max="8441" width="15.42578125" style="4" customWidth="1"/>
    <col min="8442" max="8442" width="14.28515625" style="4" customWidth="1"/>
    <col min="8443" max="8443" width="22.7109375" style="4" customWidth="1"/>
    <col min="8444" max="8685" width="9.140625" style="4"/>
    <col min="8686" max="8686" width="3.140625" style="4" customWidth="1"/>
    <col min="8687" max="8687" width="28.42578125" style="4" customWidth="1"/>
    <col min="8688" max="8688" width="5.85546875" style="4" customWidth="1"/>
    <col min="8689" max="8689" width="6.28515625" style="4" customWidth="1"/>
    <col min="8690" max="8690" width="8.7109375" style="4" customWidth="1"/>
    <col min="8691" max="8691" width="9" style="4" customWidth="1"/>
    <col min="8692" max="8694" width="7.28515625" style="4" customWidth="1"/>
    <col min="8695" max="8695" width="5.5703125" style="4" customWidth="1"/>
    <col min="8696" max="8696" width="15.5703125" style="4" customWidth="1"/>
    <col min="8697" max="8697" width="15.42578125" style="4" customWidth="1"/>
    <col min="8698" max="8698" width="14.28515625" style="4" customWidth="1"/>
    <col min="8699" max="8699" width="22.7109375" style="4" customWidth="1"/>
    <col min="8700" max="8941" width="9.140625" style="4"/>
    <col min="8942" max="8942" width="3.140625" style="4" customWidth="1"/>
    <col min="8943" max="8943" width="28.42578125" style="4" customWidth="1"/>
    <col min="8944" max="8944" width="5.85546875" style="4" customWidth="1"/>
    <col min="8945" max="8945" width="6.28515625" style="4" customWidth="1"/>
    <col min="8946" max="8946" width="8.7109375" style="4" customWidth="1"/>
    <col min="8947" max="8947" width="9" style="4" customWidth="1"/>
    <col min="8948" max="8950" width="7.28515625" style="4" customWidth="1"/>
    <col min="8951" max="8951" width="5.5703125" style="4" customWidth="1"/>
    <col min="8952" max="8952" width="15.5703125" style="4" customWidth="1"/>
    <col min="8953" max="8953" width="15.42578125" style="4" customWidth="1"/>
    <col min="8954" max="8954" width="14.28515625" style="4" customWidth="1"/>
    <col min="8955" max="8955" width="22.7109375" style="4" customWidth="1"/>
    <col min="8956" max="9197" width="9.140625" style="4"/>
    <col min="9198" max="9198" width="3.140625" style="4" customWidth="1"/>
    <col min="9199" max="9199" width="28.42578125" style="4" customWidth="1"/>
    <col min="9200" max="9200" width="5.85546875" style="4" customWidth="1"/>
    <col min="9201" max="9201" width="6.28515625" style="4" customWidth="1"/>
    <col min="9202" max="9202" width="8.7109375" style="4" customWidth="1"/>
    <col min="9203" max="9203" width="9" style="4" customWidth="1"/>
    <col min="9204" max="9206" width="7.28515625" style="4" customWidth="1"/>
    <col min="9207" max="9207" width="5.5703125" style="4" customWidth="1"/>
    <col min="9208" max="9208" width="15.5703125" style="4" customWidth="1"/>
    <col min="9209" max="9209" width="15.42578125" style="4" customWidth="1"/>
    <col min="9210" max="9210" width="14.28515625" style="4" customWidth="1"/>
    <col min="9211" max="9211" width="22.7109375" style="4" customWidth="1"/>
    <col min="9212" max="9453" width="9.140625" style="4"/>
    <col min="9454" max="9454" width="3.140625" style="4" customWidth="1"/>
    <col min="9455" max="9455" width="28.42578125" style="4" customWidth="1"/>
    <col min="9456" max="9456" width="5.85546875" style="4" customWidth="1"/>
    <col min="9457" max="9457" width="6.28515625" style="4" customWidth="1"/>
    <col min="9458" max="9458" width="8.7109375" style="4" customWidth="1"/>
    <col min="9459" max="9459" width="9" style="4" customWidth="1"/>
    <col min="9460" max="9462" width="7.28515625" style="4" customWidth="1"/>
    <col min="9463" max="9463" width="5.5703125" style="4" customWidth="1"/>
    <col min="9464" max="9464" width="15.5703125" style="4" customWidth="1"/>
    <col min="9465" max="9465" width="15.42578125" style="4" customWidth="1"/>
    <col min="9466" max="9466" width="14.28515625" style="4" customWidth="1"/>
    <col min="9467" max="9467" width="22.7109375" style="4" customWidth="1"/>
    <col min="9468" max="9709" width="9.140625" style="4"/>
    <col min="9710" max="9710" width="3.140625" style="4" customWidth="1"/>
    <col min="9711" max="9711" width="28.42578125" style="4" customWidth="1"/>
    <col min="9712" max="9712" width="5.85546875" style="4" customWidth="1"/>
    <col min="9713" max="9713" width="6.28515625" style="4" customWidth="1"/>
    <col min="9714" max="9714" width="8.7109375" style="4" customWidth="1"/>
    <col min="9715" max="9715" width="9" style="4" customWidth="1"/>
    <col min="9716" max="9718" width="7.28515625" style="4" customWidth="1"/>
    <col min="9719" max="9719" width="5.5703125" style="4" customWidth="1"/>
    <col min="9720" max="9720" width="15.5703125" style="4" customWidth="1"/>
    <col min="9721" max="9721" width="15.42578125" style="4" customWidth="1"/>
    <col min="9722" max="9722" width="14.28515625" style="4" customWidth="1"/>
    <col min="9723" max="9723" width="22.7109375" style="4" customWidth="1"/>
    <col min="9724" max="9965" width="9.140625" style="4"/>
    <col min="9966" max="9966" width="3.140625" style="4" customWidth="1"/>
    <col min="9967" max="9967" width="28.42578125" style="4" customWidth="1"/>
    <col min="9968" max="9968" width="5.85546875" style="4" customWidth="1"/>
    <col min="9969" max="9969" width="6.28515625" style="4" customWidth="1"/>
    <col min="9970" max="9970" width="8.7109375" style="4" customWidth="1"/>
    <col min="9971" max="9971" width="9" style="4" customWidth="1"/>
    <col min="9972" max="9974" width="7.28515625" style="4" customWidth="1"/>
    <col min="9975" max="9975" width="5.5703125" style="4" customWidth="1"/>
    <col min="9976" max="9976" width="15.5703125" style="4" customWidth="1"/>
    <col min="9977" max="9977" width="15.42578125" style="4" customWidth="1"/>
    <col min="9978" max="9978" width="14.28515625" style="4" customWidth="1"/>
    <col min="9979" max="9979" width="22.7109375" style="4" customWidth="1"/>
    <col min="9980" max="10221" width="9.140625" style="4"/>
    <col min="10222" max="10222" width="3.140625" style="4" customWidth="1"/>
    <col min="10223" max="10223" width="28.42578125" style="4" customWidth="1"/>
    <col min="10224" max="10224" width="5.85546875" style="4" customWidth="1"/>
    <col min="10225" max="10225" width="6.28515625" style="4" customWidth="1"/>
    <col min="10226" max="10226" width="8.7109375" style="4" customWidth="1"/>
    <col min="10227" max="10227" width="9" style="4" customWidth="1"/>
    <col min="10228" max="10230" width="7.28515625" style="4" customWidth="1"/>
    <col min="10231" max="10231" width="5.5703125" style="4" customWidth="1"/>
    <col min="10232" max="10232" width="15.5703125" style="4" customWidth="1"/>
    <col min="10233" max="10233" width="15.42578125" style="4" customWidth="1"/>
    <col min="10234" max="10234" width="14.28515625" style="4" customWidth="1"/>
    <col min="10235" max="10235" width="22.7109375" style="4" customWidth="1"/>
    <col min="10236" max="10477" width="9.140625" style="4"/>
    <col min="10478" max="10478" width="3.140625" style="4" customWidth="1"/>
    <col min="10479" max="10479" width="28.42578125" style="4" customWidth="1"/>
    <col min="10480" max="10480" width="5.85546875" style="4" customWidth="1"/>
    <col min="10481" max="10481" width="6.28515625" style="4" customWidth="1"/>
    <col min="10482" max="10482" width="8.7109375" style="4" customWidth="1"/>
    <col min="10483" max="10483" width="9" style="4" customWidth="1"/>
    <col min="10484" max="10486" width="7.28515625" style="4" customWidth="1"/>
    <col min="10487" max="10487" width="5.5703125" style="4" customWidth="1"/>
    <col min="10488" max="10488" width="15.5703125" style="4" customWidth="1"/>
    <col min="10489" max="10489" width="15.42578125" style="4" customWidth="1"/>
    <col min="10490" max="10490" width="14.28515625" style="4" customWidth="1"/>
    <col min="10491" max="10491" width="22.7109375" style="4" customWidth="1"/>
    <col min="10492" max="10733" width="9.140625" style="4"/>
    <col min="10734" max="10734" width="3.140625" style="4" customWidth="1"/>
    <col min="10735" max="10735" width="28.42578125" style="4" customWidth="1"/>
    <col min="10736" max="10736" width="5.85546875" style="4" customWidth="1"/>
    <col min="10737" max="10737" width="6.28515625" style="4" customWidth="1"/>
    <col min="10738" max="10738" width="8.7109375" style="4" customWidth="1"/>
    <col min="10739" max="10739" width="9" style="4" customWidth="1"/>
    <col min="10740" max="10742" width="7.28515625" style="4" customWidth="1"/>
    <col min="10743" max="10743" width="5.5703125" style="4" customWidth="1"/>
    <col min="10744" max="10744" width="15.5703125" style="4" customWidth="1"/>
    <col min="10745" max="10745" width="15.42578125" style="4" customWidth="1"/>
    <col min="10746" max="10746" width="14.28515625" style="4" customWidth="1"/>
    <col min="10747" max="10747" width="22.7109375" style="4" customWidth="1"/>
    <col min="10748" max="10989" width="9.140625" style="4"/>
    <col min="10990" max="10990" width="3.140625" style="4" customWidth="1"/>
    <col min="10991" max="10991" width="28.42578125" style="4" customWidth="1"/>
    <col min="10992" max="10992" width="5.85546875" style="4" customWidth="1"/>
    <col min="10993" max="10993" width="6.28515625" style="4" customWidth="1"/>
    <col min="10994" max="10994" width="8.7109375" style="4" customWidth="1"/>
    <col min="10995" max="10995" width="9" style="4" customWidth="1"/>
    <col min="10996" max="10998" width="7.28515625" style="4" customWidth="1"/>
    <col min="10999" max="10999" width="5.5703125" style="4" customWidth="1"/>
    <col min="11000" max="11000" width="15.5703125" style="4" customWidth="1"/>
    <col min="11001" max="11001" width="15.42578125" style="4" customWidth="1"/>
    <col min="11002" max="11002" width="14.28515625" style="4" customWidth="1"/>
    <col min="11003" max="11003" width="22.7109375" style="4" customWidth="1"/>
    <col min="11004" max="11245" width="9.140625" style="4"/>
    <col min="11246" max="11246" width="3.140625" style="4" customWidth="1"/>
    <col min="11247" max="11247" width="28.42578125" style="4" customWidth="1"/>
    <col min="11248" max="11248" width="5.85546875" style="4" customWidth="1"/>
    <col min="11249" max="11249" width="6.28515625" style="4" customWidth="1"/>
    <col min="11250" max="11250" width="8.7109375" style="4" customWidth="1"/>
    <col min="11251" max="11251" width="9" style="4" customWidth="1"/>
    <col min="11252" max="11254" width="7.28515625" style="4" customWidth="1"/>
    <col min="11255" max="11255" width="5.5703125" style="4" customWidth="1"/>
    <col min="11256" max="11256" width="15.5703125" style="4" customWidth="1"/>
    <col min="11257" max="11257" width="15.42578125" style="4" customWidth="1"/>
    <col min="11258" max="11258" width="14.28515625" style="4" customWidth="1"/>
    <col min="11259" max="11259" width="22.7109375" style="4" customWidth="1"/>
    <col min="11260" max="11501" width="9.140625" style="4"/>
    <col min="11502" max="11502" width="3.140625" style="4" customWidth="1"/>
    <col min="11503" max="11503" width="28.42578125" style="4" customWidth="1"/>
    <col min="11504" max="11504" width="5.85546875" style="4" customWidth="1"/>
    <col min="11505" max="11505" width="6.28515625" style="4" customWidth="1"/>
    <col min="11506" max="11506" width="8.7109375" style="4" customWidth="1"/>
    <col min="11507" max="11507" width="9" style="4" customWidth="1"/>
    <col min="11508" max="11510" width="7.28515625" style="4" customWidth="1"/>
    <col min="11511" max="11511" width="5.5703125" style="4" customWidth="1"/>
    <col min="11512" max="11512" width="15.5703125" style="4" customWidth="1"/>
    <col min="11513" max="11513" width="15.42578125" style="4" customWidth="1"/>
    <col min="11514" max="11514" width="14.28515625" style="4" customWidth="1"/>
    <col min="11515" max="11515" width="22.7109375" style="4" customWidth="1"/>
    <col min="11516" max="11757" width="9.140625" style="4"/>
    <col min="11758" max="11758" width="3.140625" style="4" customWidth="1"/>
    <col min="11759" max="11759" width="28.42578125" style="4" customWidth="1"/>
    <col min="11760" max="11760" width="5.85546875" style="4" customWidth="1"/>
    <col min="11761" max="11761" width="6.28515625" style="4" customWidth="1"/>
    <col min="11762" max="11762" width="8.7109375" style="4" customWidth="1"/>
    <col min="11763" max="11763" width="9" style="4" customWidth="1"/>
    <col min="11764" max="11766" width="7.28515625" style="4" customWidth="1"/>
    <col min="11767" max="11767" width="5.5703125" style="4" customWidth="1"/>
    <col min="11768" max="11768" width="15.5703125" style="4" customWidth="1"/>
    <col min="11769" max="11769" width="15.42578125" style="4" customWidth="1"/>
    <col min="11770" max="11770" width="14.28515625" style="4" customWidth="1"/>
    <col min="11771" max="11771" width="22.7109375" style="4" customWidth="1"/>
    <col min="11772" max="12013" width="9.140625" style="4"/>
    <col min="12014" max="12014" width="3.140625" style="4" customWidth="1"/>
    <col min="12015" max="12015" width="28.42578125" style="4" customWidth="1"/>
    <col min="12016" max="12016" width="5.85546875" style="4" customWidth="1"/>
    <col min="12017" max="12017" width="6.28515625" style="4" customWidth="1"/>
    <col min="12018" max="12018" width="8.7109375" style="4" customWidth="1"/>
    <col min="12019" max="12019" width="9" style="4" customWidth="1"/>
    <col min="12020" max="12022" width="7.28515625" style="4" customWidth="1"/>
    <col min="12023" max="12023" width="5.5703125" style="4" customWidth="1"/>
    <col min="12024" max="12024" width="15.5703125" style="4" customWidth="1"/>
    <col min="12025" max="12025" width="15.42578125" style="4" customWidth="1"/>
    <col min="12026" max="12026" width="14.28515625" style="4" customWidth="1"/>
    <col min="12027" max="12027" width="22.7109375" style="4" customWidth="1"/>
    <col min="12028" max="12269" width="9.140625" style="4"/>
    <col min="12270" max="12270" width="3.140625" style="4" customWidth="1"/>
    <col min="12271" max="12271" width="28.42578125" style="4" customWidth="1"/>
    <col min="12272" max="12272" width="5.85546875" style="4" customWidth="1"/>
    <col min="12273" max="12273" width="6.28515625" style="4" customWidth="1"/>
    <col min="12274" max="12274" width="8.7109375" style="4" customWidth="1"/>
    <col min="12275" max="12275" width="9" style="4" customWidth="1"/>
    <col min="12276" max="12278" width="7.28515625" style="4" customWidth="1"/>
    <col min="12279" max="12279" width="5.5703125" style="4" customWidth="1"/>
    <col min="12280" max="12280" width="15.5703125" style="4" customWidth="1"/>
    <col min="12281" max="12281" width="15.42578125" style="4" customWidth="1"/>
    <col min="12282" max="12282" width="14.28515625" style="4" customWidth="1"/>
    <col min="12283" max="12283" width="22.7109375" style="4" customWidth="1"/>
    <col min="12284" max="12525" width="9.140625" style="4"/>
    <col min="12526" max="12526" width="3.140625" style="4" customWidth="1"/>
    <col min="12527" max="12527" width="28.42578125" style="4" customWidth="1"/>
    <col min="12528" max="12528" width="5.85546875" style="4" customWidth="1"/>
    <col min="12529" max="12529" width="6.28515625" style="4" customWidth="1"/>
    <col min="12530" max="12530" width="8.7109375" style="4" customWidth="1"/>
    <col min="12531" max="12531" width="9" style="4" customWidth="1"/>
    <col min="12532" max="12534" width="7.28515625" style="4" customWidth="1"/>
    <col min="12535" max="12535" width="5.5703125" style="4" customWidth="1"/>
    <col min="12536" max="12536" width="15.5703125" style="4" customWidth="1"/>
    <col min="12537" max="12537" width="15.42578125" style="4" customWidth="1"/>
    <col min="12538" max="12538" width="14.28515625" style="4" customWidth="1"/>
    <col min="12539" max="12539" width="22.7109375" style="4" customWidth="1"/>
    <col min="12540" max="12781" width="9.140625" style="4"/>
    <col min="12782" max="12782" width="3.140625" style="4" customWidth="1"/>
    <col min="12783" max="12783" width="28.42578125" style="4" customWidth="1"/>
    <col min="12784" max="12784" width="5.85546875" style="4" customWidth="1"/>
    <col min="12785" max="12785" width="6.28515625" style="4" customWidth="1"/>
    <col min="12786" max="12786" width="8.7109375" style="4" customWidth="1"/>
    <col min="12787" max="12787" width="9" style="4" customWidth="1"/>
    <col min="12788" max="12790" width="7.28515625" style="4" customWidth="1"/>
    <col min="12791" max="12791" width="5.5703125" style="4" customWidth="1"/>
    <col min="12792" max="12792" width="15.5703125" style="4" customWidth="1"/>
    <col min="12793" max="12793" width="15.42578125" style="4" customWidth="1"/>
    <col min="12794" max="12794" width="14.28515625" style="4" customWidth="1"/>
    <col min="12795" max="12795" width="22.7109375" style="4" customWidth="1"/>
    <col min="12796" max="13037" width="9.140625" style="4"/>
    <col min="13038" max="13038" width="3.140625" style="4" customWidth="1"/>
    <col min="13039" max="13039" width="28.42578125" style="4" customWidth="1"/>
    <col min="13040" max="13040" width="5.85546875" style="4" customWidth="1"/>
    <col min="13041" max="13041" width="6.28515625" style="4" customWidth="1"/>
    <col min="13042" max="13042" width="8.7109375" style="4" customWidth="1"/>
    <col min="13043" max="13043" width="9" style="4" customWidth="1"/>
    <col min="13044" max="13046" width="7.28515625" style="4" customWidth="1"/>
    <col min="13047" max="13047" width="5.5703125" style="4" customWidth="1"/>
    <col min="13048" max="13048" width="15.5703125" style="4" customWidth="1"/>
    <col min="13049" max="13049" width="15.42578125" style="4" customWidth="1"/>
    <col min="13050" max="13050" width="14.28515625" style="4" customWidth="1"/>
    <col min="13051" max="13051" width="22.7109375" style="4" customWidth="1"/>
    <col min="13052" max="13293" width="9.140625" style="4"/>
    <col min="13294" max="13294" width="3.140625" style="4" customWidth="1"/>
    <col min="13295" max="13295" width="28.42578125" style="4" customWidth="1"/>
    <col min="13296" max="13296" width="5.85546875" style="4" customWidth="1"/>
    <col min="13297" max="13297" width="6.28515625" style="4" customWidth="1"/>
    <col min="13298" max="13298" width="8.7109375" style="4" customWidth="1"/>
    <col min="13299" max="13299" width="9" style="4" customWidth="1"/>
    <col min="13300" max="13302" width="7.28515625" style="4" customWidth="1"/>
    <col min="13303" max="13303" width="5.5703125" style="4" customWidth="1"/>
    <col min="13304" max="13304" width="15.5703125" style="4" customWidth="1"/>
    <col min="13305" max="13305" width="15.42578125" style="4" customWidth="1"/>
    <col min="13306" max="13306" width="14.28515625" style="4" customWidth="1"/>
    <col min="13307" max="13307" width="22.7109375" style="4" customWidth="1"/>
    <col min="13308" max="13549" width="9.140625" style="4"/>
    <col min="13550" max="13550" width="3.140625" style="4" customWidth="1"/>
    <col min="13551" max="13551" width="28.42578125" style="4" customWidth="1"/>
    <col min="13552" max="13552" width="5.85546875" style="4" customWidth="1"/>
    <col min="13553" max="13553" width="6.28515625" style="4" customWidth="1"/>
    <col min="13554" max="13554" width="8.7109375" style="4" customWidth="1"/>
    <col min="13555" max="13555" width="9" style="4" customWidth="1"/>
    <col min="13556" max="13558" width="7.28515625" style="4" customWidth="1"/>
    <col min="13559" max="13559" width="5.5703125" style="4" customWidth="1"/>
    <col min="13560" max="13560" width="15.5703125" style="4" customWidth="1"/>
    <col min="13561" max="13561" width="15.42578125" style="4" customWidth="1"/>
    <col min="13562" max="13562" width="14.28515625" style="4" customWidth="1"/>
    <col min="13563" max="13563" width="22.7109375" style="4" customWidth="1"/>
    <col min="13564" max="13805" width="9.140625" style="4"/>
    <col min="13806" max="13806" width="3.140625" style="4" customWidth="1"/>
    <col min="13807" max="13807" width="28.42578125" style="4" customWidth="1"/>
    <col min="13808" max="13808" width="5.85546875" style="4" customWidth="1"/>
    <col min="13809" max="13809" width="6.28515625" style="4" customWidth="1"/>
    <col min="13810" max="13810" width="8.7109375" style="4" customWidth="1"/>
    <col min="13811" max="13811" width="9" style="4" customWidth="1"/>
    <col min="13812" max="13814" width="7.28515625" style="4" customWidth="1"/>
    <col min="13815" max="13815" width="5.5703125" style="4" customWidth="1"/>
    <col min="13816" max="13816" width="15.5703125" style="4" customWidth="1"/>
    <col min="13817" max="13817" width="15.42578125" style="4" customWidth="1"/>
    <col min="13818" max="13818" width="14.28515625" style="4" customWidth="1"/>
    <col min="13819" max="13819" width="22.7109375" style="4" customWidth="1"/>
    <col min="13820" max="14061" width="9.140625" style="4"/>
    <col min="14062" max="14062" width="3.140625" style="4" customWidth="1"/>
    <col min="14063" max="14063" width="28.42578125" style="4" customWidth="1"/>
    <col min="14064" max="14064" width="5.85546875" style="4" customWidth="1"/>
    <col min="14065" max="14065" width="6.28515625" style="4" customWidth="1"/>
    <col min="14066" max="14066" width="8.7109375" style="4" customWidth="1"/>
    <col min="14067" max="14067" width="9" style="4" customWidth="1"/>
    <col min="14068" max="14070" width="7.28515625" style="4" customWidth="1"/>
    <col min="14071" max="14071" width="5.5703125" style="4" customWidth="1"/>
    <col min="14072" max="14072" width="15.5703125" style="4" customWidth="1"/>
    <col min="14073" max="14073" width="15.42578125" style="4" customWidth="1"/>
    <col min="14074" max="14074" width="14.28515625" style="4" customWidth="1"/>
    <col min="14075" max="14075" width="22.7109375" style="4" customWidth="1"/>
    <col min="14076" max="14317" width="9.140625" style="4"/>
    <col min="14318" max="14318" width="3.140625" style="4" customWidth="1"/>
    <col min="14319" max="14319" width="28.42578125" style="4" customWidth="1"/>
    <col min="14320" max="14320" width="5.85546875" style="4" customWidth="1"/>
    <col min="14321" max="14321" width="6.28515625" style="4" customWidth="1"/>
    <col min="14322" max="14322" width="8.7109375" style="4" customWidth="1"/>
    <col min="14323" max="14323" width="9" style="4" customWidth="1"/>
    <col min="14324" max="14326" width="7.28515625" style="4" customWidth="1"/>
    <col min="14327" max="14327" width="5.5703125" style="4" customWidth="1"/>
    <col min="14328" max="14328" width="15.5703125" style="4" customWidth="1"/>
    <col min="14329" max="14329" width="15.42578125" style="4" customWidth="1"/>
    <col min="14330" max="14330" width="14.28515625" style="4" customWidth="1"/>
    <col min="14331" max="14331" width="22.7109375" style="4" customWidth="1"/>
    <col min="14332" max="14573" width="9.140625" style="4"/>
    <col min="14574" max="14574" width="3.140625" style="4" customWidth="1"/>
    <col min="14575" max="14575" width="28.42578125" style="4" customWidth="1"/>
    <col min="14576" max="14576" width="5.85546875" style="4" customWidth="1"/>
    <col min="14577" max="14577" width="6.28515625" style="4" customWidth="1"/>
    <col min="14578" max="14578" width="8.7109375" style="4" customWidth="1"/>
    <col min="14579" max="14579" width="9" style="4" customWidth="1"/>
    <col min="14580" max="14582" width="7.28515625" style="4" customWidth="1"/>
    <col min="14583" max="14583" width="5.5703125" style="4" customWidth="1"/>
    <col min="14584" max="14584" width="15.5703125" style="4" customWidth="1"/>
    <col min="14585" max="14585" width="15.42578125" style="4" customWidth="1"/>
    <col min="14586" max="14586" width="14.28515625" style="4" customWidth="1"/>
    <col min="14587" max="14587" width="22.7109375" style="4" customWidth="1"/>
    <col min="14588" max="14829" width="9.140625" style="4"/>
    <col min="14830" max="14830" width="3.140625" style="4" customWidth="1"/>
    <col min="14831" max="14831" width="28.42578125" style="4" customWidth="1"/>
    <col min="14832" max="14832" width="5.85546875" style="4" customWidth="1"/>
    <col min="14833" max="14833" width="6.28515625" style="4" customWidth="1"/>
    <col min="14834" max="14834" width="8.7109375" style="4" customWidth="1"/>
    <col min="14835" max="14835" width="9" style="4" customWidth="1"/>
    <col min="14836" max="14838" width="7.28515625" style="4" customWidth="1"/>
    <col min="14839" max="14839" width="5.5703125" style="4" customWidth="1"/>
    <col min="14840" max="14840" width="15.5703125" style="4" customWidth="1"/>
    <col min="14841" max="14841" width="15.42578125" style="4" customWidth="1"/>
    <col min="14842" max="14842" width="14.28515625" style="4" customWidth="1"/>
    <col min="14843" max="14843" width="22.7109375" style="4" customWidth="1"/>
    <col min="14844" max="15085" width="9.140625" style="4"/>
    <col min="15086" max="15086" width="3.140625" style="4" customWidth="1"/>
    <col min="15087" max="15087" width="28.42578125" style="4" customWidth="1"/>
    <col min="15088" max="15088" width="5.85546875" style="4" customWidth="1"/>
    <col min="15089" max="15089" width="6.28515625" style="4" customWidth="1"/>
    <col min="15090" max="15090" width="8.7109375" style="4" customWidth="1"/>
    <col min="15091" max="15091" width="9" style="4" customWidth="1"/>
    <col min="15092" max="15094" width="7.28515625" style="4" customWidth="1"/>
    <col min="15095" max="15095" width="5.5703125" style="4" customWidth="1"/>
    <col min="15096" max="15096" width="15.5703125" style="4" customWidth="1"/>
    <col min="15097" max="15097" width="15.42578125" style="4" customWidth="1"/>
    <col min="15098" max="15098" width="14.28515625" style="4" customWidth="1"/>
    <col min="15099" max="15099" width="22.7109375" style="4" customWidth="1"/>
    <col min="15100" max="15341" width="9.140625" style="4"/>
    <col min="15342" max="15342" width="3.140625" style="4" customWidth="1"/>
    <col min="15343" max="15343" width="28.42578125" style="4" customWidth="1"/>
    <col min="15344" max="15344" width="5.85546875" style="4" customWidth="1"/>
    <col min="15345" max="15345" width="6.28515625" style="4" customWidth="1"/>
    <col min="15346" max="15346" width="8.7109375" style="4" customWidth="1"/>
    <col min="15347" max="15347" width="9" style="4" customWidth="1"/>
    <col min="15348" max="15350" width="7.28515625" style="4" customWidth="1"/>
    <col min="15351" max="15351" width="5.5703125" style="4" customWidth="1"/>
    <col min="15352" max="15352" width="15.5703125" style="4" customWidth="1"/>
    <col min="15353" max="15353" width="15.42578125" style="4" customWidth="1"/>
    <col min="15354" max="15354" width="14.28515625" style="4" customWidth="1"/>
    <col min="15355" max="15355" width="22.7109375" style="4" customWidth="1"/>
    <col min="15356" max="15597" width="9.140625" style="4"/>
    <col min="15598" max="15598" width="3.140625" style="4" customWidth="1"/>
    <col min="15599" max="15599" width="28.42578125" style="4" customWidth="1"/>
    <col min="15600" max="15600" width="5.85546875" style="4" customWidth="1"/>
    <col min="15601" max="15601" width="6.28515625" style="4" customWidth="1"/>
    <col min="15602" max="15602" width="8.7109375" style="4" customWidth="1"/>
    <col min="15603" max="15603" width="9" style="4" customWidth="1"/>
    <col min="15604" max="15606" width="7.28515625" style="4" customWidth="1"/>
    <col min="15607" max="15607" width="5.5703125" style="4" customWidth="1"/>
    <col min="15608" max="15608" width="15.5703125" style="4" customWidth="1"/>
    <col min="15609" max="15609" width="15.42578125" style="4" customWidth="1"/>
    <col min="15610" max="15610" width="14.28515625" style="4" customWidth="1"/>
    <col min="15611" max="15611" width="22.7109375" style="4" customWidth="1"/>
    <col min="15612" max="15853" width="9.140625" style="4"/>
    <col min="15854" max="15854" width="3.140625" style="4" customWidth="1"/>
    <col min="15855" max="15855" width="28.42578125" style="4" customWidth="1"/>
    <col min="15856" max="15856" width="5.85546875" style="4" customWidth="1"/>
    <col min="15857" max="15857" width="6.28515625" style="4" customWidth="1"/>
    <col min="15858" max="15858" width="8.7109375" style="4" customWidth="1"/>
    <col min="15859" max="15859" width="9" style="4" customWidth="1"/>
    <col min="15860" max="15862" width="7.28515625" style="4" customWidth="1"/>
    <col min="15863" max="15863" width="5.5703125" style="4" customWidth="1"/>
    <col min="15864" max="15864" width="15.5703125" style="4" customWidth="1"/>
    <col min="15865" max="15865" width="15.42578125" style="4" customWidth="1"/>
    <col min="15866" max="15866" width="14.28515625" style="4" customWidth="1"/>
    <col min="15867" max="15867" width="22.7109375" style="4" customWidth="1"/>
    <col min="15868" max="16109" width="9.140625" style="4"/>
    <col min="16110" max="16110" width="3.140625" style="4" customWidth="1"/>
    <col min="16111" max="16111" width="28.42578125" style="4" customWidth="1"/>
    <col min="16112" max="16112" width="5.85546875" style="4" customWidth="1"/>
    <col min="16113" max="16113" width="6.28515625" style="4" customWidth="1"/>
    <col min="16114" max="16114" width="8.7109375" style="4" customWidth="1"/>
    <col min="16115" max="16115" width="9" style="4" customWidth="1"/>
    <col min="16116" max="16118" width="7.28515625" style="4" customWidth="1"/>
    <col min="16119" max="16119" width="5.5703125" style="4" customWidth="1"/>
    <col min="16120" max="16120" width="15.5703125" style="4" customWidth="1"/>
    <col min="16121" max="16121" width="15.42578125" style="4" customWidth="1"/>
    <col min="16122" max="16122" width="14.28515625" style="4" customWidth="1"/>
    <col min="16123" max="16123" width="22.7109375" style="4" customWidth="1"/>
    <col min="16124" max="16384" width="9.140625" style="4"/>
  </cols>
  <sheetData>
    <row r="1" spans="1:20" ht="34.5" customHeight="1" x14ac:dyDescent="0.2">
      <c r="A1" s="38" t="s">
        <v>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20" ht="42" customHeight="1" x14ac:dyDescent="0.2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0" ht="38.25" customHeight="1" x14ac:dyDescent="0.2">
      <c r="A3" s="38"/>
      <c r="B3" s="38" t="s">
        <v>1</v>
      </c>
      <c r="C3" s="38" t="s">
        <v>2</v>
      </c>
      <c r="D3" s="38" t="s">
        <v>0</v>
      </c>
      <c r="E3" s="38" t="s">
        <v>3</v>
      </c>
      <c r="F3" s="38"/>
      <c r="G3" s="38"/>
      <c r="H3" s="41" t="s">
        <v>9</v>
      </c>
      <c r="I3" s="41"/>
      <c r="J3" s="41"/>
      <c r="K3" s="41" t="s">
        <v>7</v>
      </c>
      <c r="L3" s="45" t="s">
        <v>15</v>
      </c>
      <c r="M3" s="44" t="s">
        <v>8</v>
      </c>
      <c r="N3" s="41" t="s">
        <v>13</v>
      </c>
      <c r="O3" s="42" t="s">
        <v>14</v>
      </c>
    </row>
    <row r="4" spans="1:20" ht="222.75" customHeight="1" thickBot="1" x14ac:dyDescent="0.25">
      <c r="A4" s="38"/>
      <c r="B4" s="40"/>
      <c r="C4" s="40"/>
      <c r="D4" s="40"/>
      <c r="E4" s="23" t="s">
        <v>11</v>
      </c>
      <c r="F4" s="23" t="s">
        <v>12</v>
      </c>
      <c r="G4" s="34" t="s">
        <v>10</v>
      </c>
      <c r="H4" s="1" t="s">
        <v>4</v>
      </c>
      <c r="I4" s="1" t="s">
        <v>5</v>
      </c>
      <c r="J4" s="1" t="s">
        <v>6</v>
      </c>
      <c r="K4" s="44"/>
      <c r="L4" s="46"/>
      <c r="M4" s="47"/>
      <c r="N4" s="44"/>
      <c r="O4" s="43"/>
    </row>
    <row r="5" spans="1:20" ht="79.5" customHeight="1" thickBot="1" x14ac:dyDescent="0.25">
      <c r="A5" s="37">
        <v>1</v>
      </c>
      <c r="B5" s="22" t="s">
        <v>20</v>
      </c>
      <c r="C5" s="29" t="s">
        <v>23</v>
      </c>
      <c r="D5" s="29">
        <v>5</v>
      </c>
      <c r="E5" s="32">
        <v>5533.64</v>
      </c>
      <c r="F5" s="26">
        <v>5965.26</v>
      </c>
      <c r="G5" s="26">
        <v>5668.36</v>
      </c>
      <c r="H5" s="5">
        <f t="shared" ref="H5" si="0">AVERAGE(E5:G5)</f>
        <v>5722.42</v>
      </c>
      <c r="I5" s="6">
        <f t="shared" ref="I5" si="1">STDEV(E5:G5)</f>
        <v>220.83</v>
      </c>
      <c r="J5" s="6">
        <f t="shared" ref="J5" si="2">I5/H5*100</f>
        <v>3.86</v>
      </c>
      <c r="K5" s="2">
        <f t="shared" ref="K5" si="3">SUM(H5)</f>
        <v>5722.42</v>
      </c>
      <c r="L5" s="28">
        <v>0.1</v>
      </c>
      <c r="M5" s="3">
        <f t="shared" ref="M5" si="4">L5*K5</f>
        <v>572.24</v>
      </c>
      <c r="N5" s="3">
        <f>ROUNDDOWN((H5+M5),2)</f>
        <v>6294.66</v>
      </c>
      <c r="O5" s="7">
        <f t="shared" ref="O5" si="5">N5*D5</f>
        <v>31473.3</v>
      </c>
      <c r="R5" s="24">
        <v>30435</v>
      </c>
      <c r="S5" s="24">
        <v>32808.93</v>
      </c>
      <c r="T5" s="52">
        <v>31176</v>
      </c>
    </row>
    <row r="6" spans="1:20" ht="72" customHeight="1" thickBot="1" x14ac:dyDescent="0.25">
      <c r="A6" s="37">
        <v>2</v>
      </c>
      <c r="B6" s="22" t="s">
        <v>21</v>
      </c>
      <c r="C6" s="31" t="s">
        <v>23</v>
      </c>
      <c r="D6" s="30">
        <v>3</v>
      </c>
      <c r="E6" s="32">
        <v>5519.09</v>
      </c>
      <c r="F6" s="26">
        <v>5949.58</v>
      </c>
      <c r="G6" s="26">
        <v>5655.27</v>
      </c>
      <c r="H6" s="5">
        <f t="shared" ref="H6" si="6">AVERAGE(E6:G6)</f>
        <v>5707.98</v>
      </c>
      <c r="I6" s="6">
        <f t="shared" ref="I6" si="7">STDEV(E6:G6)</f>
        <v>220.03</v>
      </c>
      <c r="J6" s="6">
        <f t="shared" ref="J6" si="8">I6/H6*100</f>
        <v>3.85</v>
      </c>
      <c r="K6" s="2">
        <f t="shared" ref="K6" si="9">SUM(H6)</f>
        <v>5707.98</v>
      </c>
      <c r="L6" s="28">
        <v>0.1</v>
      </c>
      <c r="M6" s="3">
        <f t="shared" ref="M6" si="10">L6*K6</f>
        <v>570.79999999999995</v>
      </c>
      <c r="N6" s="3">
        <f>ROUNDDOWN((H6+M6),2)</f>
        <v>6278.78</v>
      </c>
      <c r="O6" s="7">
        <f t="shared" ref="O6" si="11">N6*D6</f>
        <v>18836.34</v>
      </c>
      <c r="R6" s="24">
        <v>18213</v>
      </c>
      <c r="S6" s="24">
        <v>19633.61</v>
      </c>
      <c r="T6" s="52">
        <v>18662.400000000001</v>
      </c>
    </row>
    <row r="7" spans="1:20" ht="72" customHeight="1" thickBot="1" x14ac:dyDescent="0.25">
      <c r="A7" s="37">
        <v>3</v>
      </c>
      <c r="B7" s="22" t="s">
        <v>22</v>
      </c>
      <c r="C7" s="31" t="s">
        <v>23</v>
      </c>
      <c r="D7" s="30">
        <v>4</v>
      </c>
      <c r="E7" s="32">
        <v>4574.55</v>
      </c>
      <c r="F7" s="26">
        <v>4931.3599999999997</v>
      </c>
      <c r="G7" s="26">
        <v>4272.87</v>
      </c>
      <c r="H7" s="5">
        <f t="shared" ref="H7" si="12">AVERAGE(E7:G7)</f>
        <v>4592.93</v>
      </c>
      <c r="I7" s="6">
        <f t="shared" ref="I7" si="13">STDEV(E7:G7)</f>
        <v>329.63</v>
      </c>
      <c r="J7" s="6">
        <f t="shared" ref="J7" si="14">I7/H7*100</f>
        <v>7.18</v>
      </c>
      <c r="K7" s="2">
        <f t="shared" ref="K7" si="15">SUM(H7)</f>
        <v>4592.93</v>
      </c>
      <c r="L7" s="28">
        <v>0.1</v>
      </c>
      <c r="M7" s="3">
        <f t="shared" ref="M7" si="16">L7*K7</f>
        <v>459.29</v>
      </c>
      <c r="N7" s="3">
        <f>ROUNDDOWN((H7+M7),2)</f>
        <v>5052.22</v>
      </c>
      <c r="O7" s="7">
        <f t="shared" ref="O7" si="17">N7*D7</f>
        <v>20208.88</v>
      </c>
      <c r="R7" s="4">
        <v>20128</v>
      </c>
      <c r="S7" s="4">
        <v>21697.98</v>
      </c>
      <c r="T7" s="52">
        <v>18800.64</v>
      </c>
    </row>
    <row r="8" spans="1:20" x14ac:dyDescent="0.2">
      <c r="A8" s="9"/>
      <c r="B8" s="16"/>
      <c r="C8" s="17"/>
      <c r="D8" s="18"/>
      <c r="E8" s="33"/>
      <c r="F8" s="27"/>
      <c r="G8" s="27"/>
      <c r="H8" s="10"/>
      <c r="I8" s="11"/>
      <c r="J8" s="11"/>
      <c r="K8" s="12"/>
      <c r="L8" s="13"/>
      <c r="M8" s="14"/>
      <c r="N8" s="14"/>
      <c r="O8" s="15">
        <f>SUM(O5:O7)</f>
        <v>70518.52</v>
      </c>
      <c r="R8" s="20">
        <f>SUM(R5:R7)</f>
        <v>68776</v>
      </c>
      <c r="S8" s="4">
        <f>SUM(S5:S7)</f>
        <v>74140.52</v>
      </c>
      <c r="T8" s="53">
        <f>SUM(T5:T7)</f>
        <v>68639.039999999994</v>
      </c>
    </row>
    <row r="9" spans="1:20" x14ac:dyDescent="0.2">
      <c r="A9" s="9"/>
      <c r="B9" s="16"/>
      <c r="C9" s="17"/>
      <c r="D9" s="18"/>
      <c r="E9" s="33"/>
      <c r="F9" s="27"/>
      <c r="G9" s="27"/>
      <c r="H9" s="10"/>
      <c r="I9" s="11"/>
      <c r="J9" s="11"/>
      <c r="K9" s="12"/>
      <c r="L9" s="13"/>
      <c r="M9" s="14"/>
      <c r="N9" s="14"/>
      <c r="O9" s="15"/>
    </row>
    <row r="10" spans="1:20" ht="33.75" customHeight="1" x14ac:dyDescent="0.2">
      <c r="A10" s="51" t="s">
        <v>16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15"/>
    </row>
    <row r="11" spans="1:20" x14ac:dyDescent="0.2">
      <c r="A11" s="4"/>
      <c r="C11" s="4"/>
      <c r="D11" s="4"/>
      <c r="G11" s="24"/>
    </row>
    <row r="12" spans="1:20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20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</row>
    <row r="14" spans="1:20" x14ac:dyDescent="0.2">
      <c r="A14" s="19"/>
      <c r="B14" s="19"/>
      <c r="C14" s="19"/>
      <c r="D14" s="19"/>
      <c r="E14" s="25"/>
      <c r="F14" s="25"/>
      <c r="G14" s="25"/>
      <c r="H14" s="19"/>
      <c r="I14" s="19"/>
      <c r="J14" s="19"/>
      <c r="K14" s="20"/>
      <c r="L14" s="19"/>
      <c r="M14" s="19"/>
      <c r="N14" s="19"/>
    </row>
    <row r="15" spans="1:20" ht="84.75" customHeight="1" x14ac:dyDescent="0.2">
      <c r="A15" s="48" t="s">
        <v>17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6" spans="1:20" ht="127.5" customHeight="1" x14ac:dyDescent="0.2">
      <c r="A16" s="49" t="s">
        <v>18</v>
      </c>
      <c r="B16" s="50"/>
      <c r="C16" s="50"/>
      <c r="D16" s="50"/>
      <c r="E16" s="50"/>
      <c r="F16" s="50"/>
      <c r="G16" s="35"/>
      <c r="H16" s="48" t="s">
        <v>19</v>
      </c>
      <c r="I16" s="48"/>
      <c r="J16" s="48"/>
      <c r="K16" s="20"/>
      <c r="L16" s="21"/>
      <c r="M16" s="21"/>
      <c r="N16" s="21"/>
    </row>
  </sheetData>
  <mergeCells count="18">
    <mergeCell ref="A15:N15"/>
    <mergeCell ref="A16:F16"/>
    <mergeCell ref="H16:J16"/>
    <mergeCell ref="A10:N10"/>
    <mergeCell ref="A12:N13"/>
    <mergeCell ref="A1:O1"/>
    <mergeCell ref="A3:A4"/>
    <mergeCell ref="B3:B4"/>
    <mergeCell ref="C3:C4"/>
    <mergeCell ref="D3:D4"/>
    <mergeCell ref="E3:G3"/>
    <mergeCell ref="H3:J3"/>
    <mergeCell ref="O3:O4"/>
    <mergeCell ref="K3:K4"/>
    <mergeCell ref="L3:L4"/>
    <mergeCell ref="M3:M4"/>
    <mergeCell ref="N3:N4"/>
    <mergeCell ref="A2:O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ТО и РМ</vt:lpstr>
      <vt:lpstr>'Без ТО и РМ'!Область_печати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Широкова Наталья Юрьевна</cp:lastModifiedBy>
  <cp:lastPrinted>2025-07-23T08:19:56Z</cp:lastPrinted>
  <dcterms:created xsi:type="dcterms:W3CDTF">2018-02-08T09:44:50Z</dcterms:created>
  <dcterms:modified xsi:type="dcterms:W3CDTF">2026-08-31T12:22:10Z</dcterms:modified>
</cp:coreProperties>
</file>