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1" i="8"/>
  <c r="M11" s="1"/>
  <c r="N11" s="1"/>
  <c r="O11" s="1"/>
  <c r="J11"/>
  <c r="I11"/>
  <c r="L10"/>
  <c r="M10" s="1"/>
  <c r="N10" s="1"/>
  <c r="O10" s="1"/>
  <c r="J10"/>
  <c r="I10"/>
  <c r="K11" l="1"/>
  <c r="K10"/>
  <c r="I9"/>
  <c r="J9"/>
  <c r="L9"/>
  <c r="M9" s="1"/>
  <c r="N9" s="1"/>
  <c r="O9" s="1"/>
  <c r="O12" s="1"/>
  <c r="K9" l="1"/>
  <c r="I13" l="1"/>
</calcChain>
</file>

<file path=xl/sharedStrings.xml><?xml version="1.0" encoding="utf-8"?>
<sst xmlns="http://schemas.openxmlformats.org/spreadsheetml/2006/main" count="34" uniqueCount="32">
  <si>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</si>
  <si>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</si>
  <si>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</si>
  <si>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</si>
  <si>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</si>
  <si>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</si>
  <si>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</si>
  <si>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</si>
  <si>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</si>
  <si>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</si>
  <si>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</si>
  <si>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</si>
  <si>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</si>
  <si>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</si>
  <si>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</si>
  <si>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</si>
  <si>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</si>
  <si>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</si>
  <si>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</si>
  <si>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</si>
  <si>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шт.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</si>
  <si>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</si>
  <si>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</si>
  <si>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</si>
  <si>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</si>
  <si>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Приобретение фильтров</t>
  </si>
  <si>
    <t xml:space="preserve">Ценовое предложение № 1 </t>
  </si>
  <si>
    <t xml:space="preserve">Ценовое предложение № 2  </t>
  </si>
  <si>
    <t xml:space="preserve">Ценовое предложение № 3 </t>
  </si>
  <si>
    <t xml:space="preserve">Фильтр воздушный для дизельного генератора KubotaGL6000, KubotaJ106, ToyoTKV 11 SPCс дизельными двигателями Z482, D722 </t>
  </si>
  <si>
    <t>Фильтр топливный для дизельного генератора KubotaGL6000, KubotaJ106, ToyoTKV 11 SPCс дизельными двигателями Z482, D722</t>
  </si>
  <si>
    <t xml:space="preserve">Фильтр масляный для дизельного генератора KubotaGL6000, KubotaJ106, ToyoTKV 11 SPCс дизельными двигателями Z482, D722 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</si>
</sst>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Fill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tabSelected="1" topLeftCell="A8" zoomScale="115" zoomScaleNormal="115" workbookViewId="0">
      <selection activeCell="B11" sqref="B11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41"/>
      <c r="N2" s="41"/>
      <c r="O2" s="41"/>
    </row>
    <row r="3" spans="1:15" ht="32.25" customHeight="1">
      <c r="A3" s="49" t="s">
        <v>25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33" customHeight="1">
      <c r="A4" s="8"/>
      <c r="B4" s="8"/>
      <c r="C4" s="8"/>
      <c r="D4" s="8"/>
      <c r="E4" s="8"/>
      <c r="F4" s="12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57" t="s">
        <v>15</v>
      </c>
      <c r="B5" s="46"/>
      <c r="C5" s="61" t="s">
        <v>18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</row>
    <row r="6" spans="1:15" ht="32.25" customHeight="1">
      <c r="A6" s="57" t="s">
        <v>16</v>
      </c>
      <c r="B6" s="46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6"/>
    </row>
    <row r="7" spans="1:15" ht="39.75" customHeight="1">
      <c r="A7" s="50" t="s">
        <v>2</v>
      </c>
      <c r="B7" s="50" t="s">
        <v>19</v>
      </c>
      <c r="C7" s="52" t="s">
        <v>3</v>
      </c>
      <c r="D7" s="54" t="s">
        <v>0</v>
      </c>
      <c r="E7" s="56" t="s">
        <v>4</v>
      </c>
      <c r="F7" s="56"/>
      <c r="G7" s="56"/>
      <c r="H7" s="56"/>
      <c r="I7" s="47" t="s">
        <v>5</v>
      </c>
      <c r="J7" s="47"/>
      <c r="K7" s="47"/>
      <c r="L7" s="48" t="s">
        <v>6</v>
      </c>
      <c r="M7" s="48"/>
      <c r="N7" s="48"/>
      <c r="O7" s="48"/>
    </row>
    <row r="8" spans="1:15" s="40" customFormat="1" ht="219" customHeight="1">
      <c r="A8" s="51"/>
      <c r="B8" s="51"/>
      <c r="C8" s="53"/>
      <c r="D8" s="55"/>
      <c r="E8" s="36" t="s">
        <v>26</v>
      </c>
      <c r="F8" s="36" t="s">
        <v>27</v>
      </c>
      <c r="G8" s="37" t="s">
        <v>28</v>
      </c>
      <c r="H8" s="36" t="s">
        <v>7</v>
      </c>
      <c r="I8" s="38" t="s">
        <v>21</v>
      </c>
      <c r="J8" s="39" t="s">
        <v>8</v>
      </c>
      <c r="K8" s="39" t="s">
        <v>22</v>
      </c>
      <c r="L8" s="39" t="s">
        <v>23</v>
      </c>
      <c r="M8" s="36" t="s">
        <v>9</v>
      </c>
      <c r="N8" s="36" t="s">
        <v>10</v>
      </c>
      <c r="O8" s="36" t="s">
        <v>11</v>
      </c>
    </row>
    <row r="9" spans="1:15" s="10" customFormat="1" ht="77.25" customHeight="1">
      <c r="A9" s="13">
        <v>1</v>
      </c>
      <c r="B9" s="14" t="s">
        <v>29</v>
      </c>
      <c r="C9" s="15" t="s">
        <v>20</v>
      </c>
      <c r="D9" s="16">
        <v>8</v>
      </c>
      <c r="E9" s="17">
        <v>4720</v>
      </c>
      <c r="F9" s="17">
        <v>3800</v>
      </c>
      <c r="G9" s="17">
        <v>3812</v>
      </c>
      <c r="H9" s="13">
        <v>3</v>
      </c>
      <c r="I9" s="18">
        <f t="shared" ref="I9:I11" si="0">AVERAGE(E9:G9)</f>
        <v>4110.666666666667</v>
      </c>
      <c r="J9" s="19">
        <f t="shared" ref="J9:J11" si="1">STDEV(E9:G9)</f>
        <v>527.73225534671656</v>
      </c>
      <c r="K9" s="20">
        <f t="shared" ref="K9" si="2">J9/I9</f>
        <v>0.12838118440156907</v>
      </c>
      <c r="L9" s="21">
        <f t="shared" ref="L9:L11" si="3">((D9/H9)*(SUM(E9:G9)))</f>
        <v>32885.333333333328</v>
      </c>
      <c r="M9" s="22">
        <f t="shared" ref="M9:M11" si="4">L9/D9</f>
        <v>4110.6666666666661</v>
      </c>
      <c r="N9" s="23">
        <f t="shared" ref="N9" si="5">ROUND(M9,2)</f>
        <v>4110.67</v>
      </c>
      <c r="O9" s="24">
        <f t="shared" ref="O9:O11" si="6">N9*D9</f>
        <v>32885.360000000001</v>
      </c>
    </row>
    <row r="10" spans="1:15" ht="81" customHeight="1">
      <c r="A10" s="13">
        <v>2</v>
      </c>
      <c r="B10" s="14" t="s">
        <v>30</v>
      </c>
      <c r="C10" s="15" t="s">
        <v>20</v>
      </c>
      <c r="D10" s="16">
        <v>8</v>
      </c>
      <c r="E10" s="17">
        <v>1530</v>
      </c>
      <c r="F10" s="17">
        <v>1300</v>
      </c>
      <c r="G10" s="17">
        <v>939</v>
      </c>
      <c r="H10" s="13">
        <v>3</v>
      </c>
      <c r="I10" s="18">
        <f t="shared" si="0"/>
        <v>1256.3333333333333</v>
      </c>
      <c r="J10" s="19">
        <f t="shared" si="1"/>
        <v>297.90994164903844</v>
      </c>
      <c r="K10" s="20">
        <f t="shared" ref="K10:K11" si="7">J10/I10</f>
        <v>0.23712651232345858</v>
      </c>
      <c r="L10" s="21">
        <f t="shared" si="3"/>
        <v>10050.666666666666</v>
      </c>
      <c r="M10" s="22">
        <f t="shared" si="4"/>
        <v>1256.3333333333333</v>
      </c>
      <c r="N10" s="23">
        <f t="shared" ref="N10:N11" si="8">ROUND(M10,2)</f>
        <v>1256.33</v>
      </c>
      <c r="O10" s="24">
        <f t="shared" si="6"/>
        <v>10050.64</v>
      </c>
    </row>
    <row r="11" spans="1:15" ht="85.5" customHeight="1">
      <c r="A11" s="13">
        <v>3</v>
      </c>
      <c r="B11" s="14" t="s">
        <v>31</v>
      </c>
      <c r="C11" s="15" t="s">
        <v>20</v>
      </c>
      <c r="D11" s="16">
        <v>8</v>
      </c>
      <c r="E11" s="17">
        <v>1850</v>
      </c>
      <c r="F11" s="17">
        <v>2612</v>
      </c>
      <c r="G11" s="17">
        <v>4423</v>
      </c>
      <c r="H11" s="13">
        <v>3</v>
      </c>
      <c r="I11" s="18">
        <f t="shared" si="0"/>
        <v>2961.6666666666665</v>
      </c>
      <c r="J11" s="19">
        <f t="shared" si="1"/>
        <v>1321.6589323018757</v>
      </c>
      <c r="K11" s="20">
        <f t="shared" si="7"/>
        <v>0.44625512626962605</v>
      </c>
      <c r="L11" s="21">
        <f t="shared" si="3"/>
        <v>23693.333333333332</v>
      </c>
      <c r="M11" s="22">
        <f t="shared" si="4"/>
        <v>2961.6666666666665</v>
      </c>
      <c r="N11" s="23">
        <f t="shared" si="8"/>
        <v>2961.67</v>
      </c>
      <c r="O11" s="24">
        <f t="shared" si="6"/>
        <v>23693.360000000001</v>
      </c>
    </row>
    <row r="12" spans="1:15" s="5" customFormat="1" ht="38.25" customHeight="1">
      <c r="A12" s="25"/>
      <c r="B12" s="26"/>
      <c r="C12" s="27"/>
      <c r="D12" s="27"/>
      <c r="E12" s="28"/>
      <c r="F12" s="28"/>
      <c r="G12" s="28"/>
      <c r="H12" s="29"/>
      <c r="I12" s="30"/>
      <c r="J12" s="31"/>
      <c r="K12" s="32"/>
      <c r="L12" s="33"/>
      <c r="M12" s="34"/>
      <c r="N12" s="33" t="s">
        <v>12</v>
      </c>
      <c r="O12" s="35">
        <f>SUM(O9:O11)</f>
        <v>66629.36</v>
      </c>
    </row>
    <row r="13" spans="1:15" ht="15.75">
      <c r="A13" s="42" t="s">
        <v>13</v>
      </c>
      <c r="B13" s="42"/>
      <c r="C13" s="42"/>
      <c r="D13" s="42"/>
      <c r="E13" s="42"/>
      <c r="F13" s="42"/>
      <c r="G13" s="42"/>
      <c r="H13" s="42"/>
      <c r="I13" s="3">
        <f>O12</f>
        <v>66629.36</v>
      </c>
      <c r="J13" s="4" t="s">
        <v>14</v>
      </c>
      <c r="K13" s="4"/>
      <c r="L13" s="4"/>
      <c r="M13" s="4"/>
      <c r="N13" s="4"/>
      <c r="O13" s="3"/>
    </row>
    <row r="14" spans="1:15" s="5" customFormat="1" ht="22.5" customHeight="1">
      <c r="A14" s="43" t="s">
        <v>17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 spans="1:15" ht="92.25" customHeight="1">
      <c r="A15" s="43" t="s">
        <v>24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5" ht="15.75">
      <c r="A16" s="44"/>
      <c r="B16" s="44"/>
      <c r="C16" s="59"/>
      <c r="D16" s="59"/>
      <c r="E16" s="59"/>
      <c r="F16" s="59"/>
      <c r="G16" s="59"/>
      <c r="H16" s="59"/>
      <c r="I16" s="59"/>
      <c r="J16" s="11"/>
      <c r="K16" s="11"/>
      <c r="L16" s="11"/>
      <c r="M16" s="11"/>
      <c r="N16" s="11"/>
      <c r="O16" s="11"/>
    </row>
    <row r="17" spans="1:15" ht="15.7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5"/>
    </row>
    <row r="18" spans="1:15" ht="15.75">
      <c r="A18" s="64"/>
      <c r="B18" s="64"/>
      <c r="C18" s="2"/>
      <c r="D18" s="6"/>
      <c r="E18" s="6"/>
      <c r="F18" s="6"/>
      <c r="G18" s="6"/>
      <c r="H18" s="6"/>
      <c r="J18" s="64"/>
      <c r="K18" s="64"/>
      <c r="L18" s="9"/>
    </row>
    <row r="19" spans="1:15" ht="15.75">
      <c r="A19" s="58"/>
      <c r="B19" s="58"/>
      <c r="C19" s="58"/>
      <c r="D19" s="58"/>
      <c r="E19" s="58"/>
      <c r="F19" s="58"/>
      <c r="G19" s="58"/>
      <c r="H19" s="7"/>
      <c r="I19" s="5"/>
      <c r="J19" s="5"/>
      <c r="K19" s="5"/>
      <c r="L19" s="5"/>
      <c r="M19" s="5"/>
      <c r="N19" s="5"/>
      <c r="O19" s="5"/>
    </row>
  </sheetData>
  <mergeCells count="22">
    <mergeCell ref="A19:G19"/>
    <mergeCell ref="C16:I16"/>
    <mergeCell ref="A17:N17"/>
    <mergeCell ref="A6:B6"/>
    <mergeCell ref="C5:O5"/>
    <mergeCell ref="A18:B18"/>
    <mergeCell ref="J18:K18"/>
    <mergeCell ref="M2:O2"/>
    <mergeCell ref="A13:H13"/>
    <mergeCell ref="A14:O14"/>
    <mergeCell ref="A15:O15"/>
    <mergeCell ref="A16:B16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2026-08-24T03:46:17Z</dcterms:modified>
</cp:coreProperties>
</file>