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Обоснование" sheetId="1" state="visible" r:id="rId1"/>
  </sheets>
  <calcPr/>
</workbook>
</file>

<file path=xl/sharedStrings.xml><?xml version="1.0" encoding="utf-8"?>
<sst xmlns="http://schemas.openxmlformats.org/spreadsheetml/2006/main" count="20" uniqueCount="20">
  <si>
    <t xml:space="preserve">Обоснование начальной (максимальной) цены контракта (НМЦК)</t>
  </si>
  <si>
    <r>
      <rPr>
        <sz val="12"/>
        <rFont val="Times New Roman"/>
      </rPr>
      <t xml:space="preserve">Дата подготовки обоснования НМЦК(ЦК): 18 июня 2026 г.
Предмет контракта: Поставка (приобретение) каркаса для баннера (пресс-волла) для нужд Федерального казначейства (основные средства).
Используемый метод определения НМЦК(ЦК): метод сопоставимых рыночных цен (анализ рынка цен). 
Реквизиты запроса ценовой информации: 
В целях получения ценовой информации в отношении планируемого к закупке товара подготовлен и направлен запро</t>
    </r>
    <r>
      <rPr>
        <sz val="12"/>
        <color indexed="64"/>
        <rFont val="Times New Roman"/>
      </rPr>
      <t xml:space="preserve">с (исх. от 19.06.26 № 99-11-15/6490</t>
    </r>
    <r>
      <rPr>
        <sz val="12"/>
        <rFont val="Times New Roman"/>
      </rPr>
      <t xml:space="preserve">). Запрос направлен всего в 15 (Пятнадцать) организаций - ответ не получен
Реквизиты запросов ценовой информации (в т.ч. в ЕИС): от 13.05.2026 № 0895100000126000599 - ответ не получен.   
Ценовые предложения взяты из открытых источников.
НМЦК рассчитана по наименьшему коммерческому предложению, а именно: Источник № 1.  </t>
    </r>
    <r>
      <rPr>
        <sz val="14"/>
        <rFont val="Times New Roman"/>
      </rPr>
      <t xml:space="preserve">
Источник 1:https://betee.ru/catalog/sbornye_trubnye_sistemy/sistema_dzhoker_d_25mm/stoyki_dlya_bannera/stoyka_dlya_bannera_press_voll_200_kh_300_sm/ 
Источник 2:      
https://uralto.ru/catalog/karkasy-pod-banner/     
Источник 3:      
https://oborudovanietorgovoe.ru/catalog/torgovye-sistemy-na-osnove-trub/press_wall_press_voll_karkas_dlya_bannera_iz_khromirovannykh_trub/press_wall__press_voll_karkas_dlya_bannera_iz_khromirovannykh_trub_joker/?ysclid=mqgk19fn5819997219                                        </t>
    </r>
  </si>
  <si>
    <t xml:space="preserve">№ п/п</t>
  </si>
  <si>
    <t xml:space="preserve">Наименование товара, работы, услуги по КТРУ</t>
  </si>
  <si>
    <t xml:space="preserve">Наименование товара, работы, услуги согласно описанию объекта закупки</t>
  </si>
  <si>
    <t xml:space="preserve">Единица измерений</t>
  </si>
  <si>
    <t>Кол-во</t>
  </si>
  <si>
    <t xml:space="preserve">Расчет НМЦК(ЦК)</t>
  </si>
  <si>
    <t xml:space="preserve">Цена  за единицу по наименьшему
коммерческому предложению
(руб.)</t>
  </si>
  <si>
    <t xml:space="preserve">Всего
НМЦК (ЦК)
(руб.)
</t>
  </si>
  <si>
    <t xml:space="preserve">Ценовые значения анализа рынка </t>
  </si>
  <si>
    <t xml:space="preserve">Источник № 1  </t>
  </si>
  <si>
    <t xml:space="preserve">Источник № 2  </t>
  </si>
  <si>
    <t xml:space="preserve">Источник № 3  </t>
  </si>
  <si>
    <t xml:space="preserve">Коэфф. вариации (v)</t>
  </si>
  <si>
    <t xml:space="preserve">Ср. рыночная цена за единицу
(руб.)
</t>
  </si>
  <si>
    <t xml:space="preserve"> </t>
  </si>
  <si>
    <t xml:space="preserve"> Каркас для баннера (пресс-волла)</t>
  </si>
  <si>
    <t>штука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</si>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</sst>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&quot;р.&quot;"/>
  </numFmts>
  <fonts count="30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4.000000"/>
      <color theme="1" tint="0"/>
      <name val="Times New Roman"/>
    </font>
    <font>
      <sz val="14.000000"/>
      <name val="Times New Roman"/>
    </font>
    <font>
      <b/>
      <sz val="11.000000"/>
      <color theme="1" tint="0"/>
      <name val="Times New Roman"/>
    </font>
    <font>
      <b/>
      <sz val="11.000000"/>
      <name val="Times New Roman"/>
    </font>
    <font>
      <sz val="12.000000"/>
      <color theme="1" tint="0"/>
      <name val="Times New Roman"/>
    </font>
    <font>
      <sz val="12.000000"/>
      <name val="Times New Roman"/>
    </font>
    <font>
      <sz val="12.000000"/>
      <color indexed="64"/>
      <name val="Times New Roman"/>
    </font>
    <font>
      <sz val="10.000000"/>
      <color theme="1" tint="0"/>
      <name val="Times New Roman"/>
    </font>
    <font>
      <b/>
      <sz val="10.000000"/>
      <color theme="1" tint="0"/>
      <name val="Times New Roman"/>
    </font>
    <font>
      <b/>
      <sz val="12.000000"/>
      <color theme="1" tint="0"/>
      <name val="Times New Roman"/>
    </font>
    <font>
      <b/>
      <sz val="12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-0.0499893"/>
        <bgColor theme="0" tint="-0.0499893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0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37">
    <xf fontId="0" fillId="0" borderId="0" numFmtId="0" xfId="0"/>
    <xf fontId="19" fillId="0" borderId="0" numFmtId="0" xfId="0" applyFont="1" applyAlignment="1">
      <alignment horizontal="center" vertical="top"/>
    </xf>
    <xf fontId="20" fillId="0" borderId="0" numFmtId="0" xfId="0" applyFont="1" applyAlignment="1">
      <alignment horizontal="left" vertical="top" wrapText="1"/>
    </xf>
    <xf fontId="9" fillId="0" borderId="0" numFmtId="0" xfId="0" applyFont="1"/>
    <xf fontId="21" fillId="33" borderId="10" numFmtId="164" xfId="0" applyNumberFormat="1" applyFont="1" applyFill="1" applyBorder="1" applyAlignment="1">
      <alignment horizontal="center" vertical="center" wrapText="1"/>
    </xf>
    <xf fontId="21" fillId="33" borderId="10" numFmtId="0" xfId="0" applyFont="1" applyFill="1" applyBorder="1" applyAlignment="1">
      <alignment horizontal="center" vertical="center" wrapText="1"/>
    </xf>
    <xf fontId="21" fillId="33" borderId="10" numFmtId="2" xfId="0" applyNumberFormat="1" applyFont="1" applyFill="1" applyBorder="1" applyAlignment="1">
      <alignment horizontal="center" vertical="center" wrapText="1"/>
    </xf>
    <xf fontId="21" fillId="33" borderId="10" numFmtId="0" xfId="0" applyFont="1" applyFill="1" applyBorder="1" applyAlignment="1">
      <alignment horizontal="center"/>
    </xf>
    <xf fontId="21" fillId="33" borderId="11" numFmtId="0" xfId="0" applyFont="1" applyFill="1" applyBorder="1" applyAlignment="1">
      <alignment horizontal="center" vertical="center" wrapText="1"/>
    </xf>
    <xf fontId="21" fillId="33" borderId="12" numFmtId="0" xfId="0" applyFont="1" applyFill="1" applyBorder="1" applyAlignment="1">
      <alignment horizontal="center" vertical="center" wrapText="1"/>
    </xf>
    <xf fontId="22" fillId="33" borderId="10" numFmtId="2" xfId="0" applyNumberFormat="1" applyFont="1" applyFill="1" applyBorder="1" applyAlignment="1">
      <alignment horizontal="center" vertical="center" wrapText="1"/>
    </xf>
    <xf fontId="21" fillId="33" borderId="10" numFmtId="0" xfId="0" applyFont="1" applyFill="1" applyBorder="1" applyAlignment="1">
      <alignment horizontal="center" wrapText="1"/>
    </xf>
    <xf fontId="21" fillId="33" borderId="13" numFmtId="0" xfId="0" applyFont="1" applyFill="1" applyBorder="1" applyAlignment="1">
      <alignment horizontal="center" vertical="center" wrapText="1"/>
    </xf>
    <xf fontId="21" fillId="0" borderId="10" numFmtId="1" xfId="0" applyNumberFormat="1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/>
    </xf>
    <xf fontId="23" fillId="0" borderId="10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horizontal="center" vertical="center" wrapText="1"/>
    </xf>
    <xf fontId="25" fillId="0" borderId="10" numFmtId="3" xfId="0" applyNumberFormat="1" applyFont="1" applyBorder="1" applyAlignment="1">
      <alignment horizontal="center" vertical="center"/>
    </xf>
    <xf fontId="23" fillId="0" borderId="10" numFmtId="2" xfId="0" applyNumberFormat="1" applyFont="1" applyBorder="1" applyAlignment="1">
      <alignment horizontal="center" vertical="center"/>
    </xf>
    <xf fontId="23" fillId="0" borderId="10" numFmtId="10" xfId="0" applyNumberFormat="1" applyFont="1" applyBorder="1" applyAlignment="1">
      <alignment horizontal="center" vertical="center"/>
    </xf>
    <xf fontId="26" fillId="0" borderId="10" numFmtId="4" xfId="0" applyNumberFormat="1" applyFont="1" applyBorder="1" applyAlignment="1">
      <alignment horizontal="center" vertical="center"/>
    </xf>
    <xf fontId="23" fillId="0" borderId="10" numFmtId="4" xfId="0" applyNumberFormat="1" applyFont="1" applyBorder="1" applyAlignment="1">
      <alignment horizontal="center" vertical="center"/>
    </xf>
    <xf fontId="27" fillId="0" borderId="0" numFmtId="4" xfId="0" applyNumberFormat="1" applyFont="1" applyAlignment="1">
      <alignment horizontal="left" vertical="top"/>
    </xf>
    <xf fontId="0" fillId="0" borderId="0" numFmtId="4" xfId="0" applyNumberFormat="1"/>
    <xf fontId="28" fillId="33" borderId="14" numFmtId="0" xfId="0" applyFont="1" applyFill="1" applyBorder="1" applyAlignment="1">
      <alignment horizontal="right"/>
    </xf>
    <xf fontId="28" fillId="33" borderId="15" numFmtId="0" xfId="0" applyFont="1" applyFill="1" applyBorder="1" applyAlignment="1">
      <alignment horizontal="right"/>
    </xf>
    <xf fontId="28" fillId="33" borderId="16" numFmtId="0" xfId="0" applyFont="1" applyFill="1" applyBorder="1" applyAlignment="1">
      <alignment horizontal="right"/>
    </xf>
    <xf fontId="28" fillId="33" borderId="10" numFmtId="4" xfId="0" applyNumberFormat="1" applyFont="1" applyFill="1" applyBorder="1" applyAlignment="1">
      <alignment horizontal="center"/>
    </xf>
    <xf fontId="29" fillId="0" borderId="0" numFmtId="0" xfId="0" applyFont="1"/>
    <xf fontId="24" fillId="0" borderId="17" numFmtId="0" xfId="0" applyFont="1" applyBorder="1" applyAlignment="1">
      <alignment vertical="center" wrapText="1"/>
    </xf>
    <xf fontId="24" fillId="0" borderId="0" numFmtId="0" xfId="0" applyFont="1" applyAlignment="1">
      <alignment horizontal="left" vertical="center" wrapText="1"/>
    </xf>
    <xf fontId="23" fillId="0" borderId="0" numFmtId="0" xfId="0" applyFont="1" applyAlignment="1">
      <alignment vertical="center" wrapText="1"/>
    </xf>
    <xf fontId="23" fillId="0" borderId="0" numFmtId="0" xfId="0" applyFont="1" applyAlignment="1">
      <alignment horizontal="left" vertical="center" wrapText="1"/>
    </xf>
    <xf fontId="0" fillId="0" borderId="18" numFmtId="0" xfId="0" applyBorder="1"/>
    <xf fontId="0" fillId="0" borderId="19" numFmtId="0" xfId="0" applyBorder="1"/>
    <xf fontId="0" fillId="0" borderId="0" numFmtId="0" xfId="0"/>
    <xf fontId="9" fillId="0" borderId="0" numFmtId="164" xfId="0" applyNumberFormat="1" applyFon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80" workbookViewId="0">
      <selection activeCell="N2" activeCellId="0" sqref="N2"/>
    </sheetView>
  </sheetViews>
  <sheetFormatPr baseColWidth="8" defaultRowHeight="15" customHeight="1"/>
  <cols>
    <col customWidth="1" min="1" max="1" width="6.1406200000000002"/>
    <col customWidth="1" min="2" max="2" width="22"/>
    <col customWidth="1" min="3" max="3" width="24.855499999999999"/>
    <col customWidth="1" min="4" max="4" width="13.855499999999999"/>
    <col customWidth="1" min="5" max="5" width="12.425800000000001"/>
    <col customWidth="1" min="6" max="8" width="16"/>
    <col customWidth="1" min="9" max="9" width="0.140625"/>
    <col customWidth="1" min="10" max="10" width="12.710900000000001"/>
    <col customWidth="1" min="11" max="12" width="16.140599999999999"/>
    <col customWidth="1" min="13" max="13" width="24"/>
    <col customWidth="1" min="14" max="14" width="16.710899999999999"/>
    <col customWidth="1" min="16" max="16" width="12.710900000000001"/>
    <col bestFit="1" customWidth="1" min="19" max="19" width="10.5703"/>
  </cols>
  <sheetData>
    <row r="1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7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3" customFormat="1" ht="42.75" customHeight="1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7" t="s">
        <v>7</v>
      </c>
      <c r="G3" s="7"/>
      <c r="H3" s="7"/>
      <c r="I3" s="7"/>
      <c r="J3" s="7"/>
      <c r="K3" s="7"/>
      <c r="L3" s="8" t="s">
        <v>8</v>
      </c>
      <c r="M3" s="5" t="s">
        <v>9</v>
      </c>
    </row>
    <row r="4" s="3" customFormat="1" ht="27" customHeight="1">
      <c r="A4" s="4"/>
      <c r="B4" s="5"/>
      <c r="C4" s="5"/>
      <c r="D4" s="4"/>
      <c r="E4" s="6"/>
      <c r="F4" s="6" t="s">
        <v>10</v>
      </c>
      <c r="G4" s="6"/>
      <c r="H4" s="6"/>
      <c r="I4" s="6"/>
      <c r="J4" s="6"/>
      <c r="K4" s="6"/>
      <c r="L4" s="9"/>
      <c r="M4" s="5"/>
    </row>
    <row r="5" s="3" customFormat="1" ht="57">
      <c r="A5" s="4"/>
      <c r="B5" s="5"/>
      <c r="C5" s="5"/>
      <c r="D5" s="4"/>
      <c r="E5" s="6"/>
      <c r="F5" s="10" t="s">
        <v>11</v>
      </c>
      <c r="G5" s="10" t="s">
        <v>12</v>
      </c>
      <c r="H5" s="10" t="s">
        <v>13</v>
      </c>
      <c r="I5" s="10"/>
      <c r="J5" s="5" t="s">
        <v>14</v>
      </c>
      <c r="K5" s="11" t="s">
        <v>15</v>
      </c>
      <c r="L5" s="12"/>
      <c r="M5" s="5"/>
    </row>
    <row r="6" s="3" customForma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9</v>
      </c>
      <c r="K6" s="13">
        <v>10</v>
      </c>
      <c r="L6" s="13">
        <v>11</v>
      </c>
      <c r="M6" s="13">
        <v>12</v>
      </c>
    </row>
    <row r="7" ht="57" customHeight="1">
      <c r="A7" s="14">
        <v>1</v>
      </c>
      <c r="B7" s="14" t="s">
        <v>16</v>
      </c>
      <c r="C7" s="15" t="s">
        <v>17</v>
      </c>
      <c r="D7" s="16" t="s">
        <v>18</v>
      </c>
      <c r="E7" s="17">
        <v>1</v>
      </c>
      <c r="F7" s="18">
        <v>3041</v>
      </c>
      <c r="G7" s="18">
        <v>3356</v>
      </c>
      <c r="H7" s="18">
        <v>3776</v>
      </c>
      <c r="I7" s="18"/>
      <c r="J7" s="19">
        <f>STDEV(F7:H7)/K7</f>
        <v>0.10874310862572864</v>
      </c>
      <c r="K7" s="20">
        <f>ROUND(AVERAGE(F7:H7),2)</f>
        <v>3391</v>
      </c>
      <c r="L7" s="21">
        <v>3041</v>
      </c>
      <c r="M7" s="21">
        <f>E7*L7</f>
        <v>3041</v>
      </c>
      <c r="N7" s="22"/>
      <c r="S7" s="23"/>
    </row>
    <row r="8" ht="34.5" customHeight="1">
      <c r="A8" s="24" t="s">
        <v>19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27">
        <f>SUM(M7)</f>
        <v>3041</v>
      </c>
    </row>
    <row r="9" s="28" customFormat="1" ht="24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ht="30" customHeight="1">
      <c r="A10" s="30" t="s">
        <v>16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1"/>
    </row>
    <row r="11" ht="37.5" customHeigh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ht="71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ht="30" customHeight="1"/>
    <row r="14" ht="28.5" customHeight="1"/>
    <row r="15" ht="25.5" customHeight="1"/>
    <row r="16" ht="15" customHeight="1"/>
    <row r="19" ht="42.75" customHeight="1"/>
    <row r="20" ht="35.25" customHeight="1"/>
    <row r="22" ht="15" customHeight="1"/>
    <row r="23" ht="18.75" customHeight="1"/>
    <row r="25" ht="15" customHeight="1"/>
    <row r="27" ht="26.25" customHeight="1"/>
    <row r="28" ht="40.5" customHeight="1"/>
    <row r="29" ht="27" customHeight="1"/>
    <row r="31" ht="31.5" customHeight="1"/>
    <row r="32" ht="24.75" customHeight="1"/>
    <row r="33" ht="24" customHeight="1"/>
    <row r="34" ht="15" customHeight="1"/>
    <row r="37" ht="47.25" customHeight="1"/>
    <row r="38" ht="62.25" customHeight="1"/>
    <row r="39" ht="57" customHeight="1"/>
    <row r="40" ht="15" customHeight="1"/>
    <row r="41" ht="32.25" customHeight="1"/>
    <row r="43" ht="15" customHeight="1"/>
    <row r="44" ht="18.75" customHeight="1"/>
    <row r="46" ht="15" customHeight="1"/>
    <row r="49" ht="15" customHeight="1"/>
    <row r="52" ht="15" customHeight="1"/>
    <row r="55" ht="15" customHeight="1"/>
    <row r="58" ht="15" customHeight="1"/>
    <row r="61" ht="15" customHeight="1"/>
    <row r="67" ht="15" customHeight="1"/>
    <row r="70" ht="15" customHeight="1"/>
    <row r="73" ht="15" customHeight="1"/>
    <row r="76" ht="15" customHeight="1"/>
    <row r="79" ht="15" customHeight="1"/>
    <row r="82" ht="15" customHeight="1"/>
    <row r="85" ht="15" customHeight="1"/>
    <row r="88" ht="15" customHeight="1"/>
    <row r="91" ht="15" customHeight="1"/>
    <row r="92" ht="15.75"/>
    <row r="93" ht="15.75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5"/>
      <c r="M93" s="36"/>
    </row>
    <row r="94" ht="15" customHeight="1"/>
    <row r="97" ht="15" customHeight="1"/>
    <row r="100" ht="15" customHeight="1"/>
    <row r="102" ht="32.25" customHeight="1"/>
    <row r="103" ht="15" customHeight="1"/>
    <row r="105" ht="27.75" customHeight="1"/>
    <row r="106" ht="15" customHeight="1"/>
    <row r="109" ht="15" customHeight="1"/>
    <row r="112" ht="15" customHeight="1"/>
    <row r="115" ht="15" customHeight="1"/>
  </sheetData>
  <mergeCells count="15">
    <mergeCell ref="A1:M1"/>
    <mergeCell ref="A2:M2"/>
    <mergeCell ref="A3:A5"/>
    <mergeCell ref="B3:B5"/>
    <mergeCell ref="C3:C5"/>
    <mergeCell ref="D3:D5"/>
    <mergeCell ref="E3:E5"/>
    <mergeCell ref="F3:K3"/>
    <mergeCell ref="L3:L5"/>
    <mergeCell ref="M3:M5"/>
    <mergeCell ref="F4:K4"/>
    <mergeCell ref="A8:L8"/>
    <mergeCell ref="A10:K10"/>
    <mergeCell ref="A11:K11"/>
    <mergeCell ref="A12:K12"/>
  </mergeCells>
  <printOptions headings="0" gridLines="0"/>
  <pageMargins left="0.25" right="0.25" top="0.75" bottom="0.75" header="0.29999999999999999" footer="0.29999999999999999"/>
  <pageSetup paperSize="9" scale="68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61528</cp:lastModifiedBy>
  <cp:revision>1</cp:revision>
  <dcterms:created xsi:type="dcterms:W3CDTF">2006-09-16T00:00:00Z</dcterms:created>
  <dcterms:modified xsi:type="dcterms:W3CDTF">2026-06-29T07:57:18Z</dcterms:modified>
  <cp:version>983040</cp:version>
</cp:coreProperties>
</file>