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\\192.168.1.7\Work\2026\ЕАТ (малый закуп)\+47 (67)Химиндикаторы, шприц жане, мочеприемник\"/>
    </mc:Choice>
  </mc:AlternateContent>
  <xr:revisionPtr revIDLastSave="0" documentId="13_ncr:1_{8FCDF01F-C03C-46BD-92D2-6C8207997F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3" i="1" l="1"/>
  <c r="Q10" i="1"/>
  <c r="Q11" i="1"/>
  <c r="Q12" i="1"/>
  <c r="Q9" i="1"/>
  <c r="P13" i="1"/>
  <c r="P11" i="1"/>
  <c r="P12" i="1"/>
  <c r="P10" i="1" l="1"/>
  <c r="P9" i="1"/>
</calcChain>
</file>

<file path=xl/sharedStrings.xml><?xml version="1.0" encoding="utf-8"?>
<sst xmlns="http://schemas.openxmlformats.org/spreadsheetml/2006/main" count="38" uniqueCount="35">
  <si>
    <t>Наименование расходных материалов</t>
  </si>
  <si>
    <t xml:space="preserve"> Количество (объем) закупаемого товара (работы, услуги), штук </t>
  </si>
  <si>
    <t>Цены поставщиков (исполнителей, подрядчиков) за единицу товара (работы, услуги), рублей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</si>
  <si>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</si>
  <si>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</si>
  <si>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r>
      <t>Средняя арифметическая цена за единицу     &lt;</t>
    </r>
    <r>
      <rPr>
        <b/>
        <i/>
        <sz val="10"/>
        <color rgb="FF000000"/>
        <rFont val="Times New Roman"/>
        <family val="1"/>
        <charset val="204"/>
      </rPr>
      <t>ц</t>
    </r>
    <r>
      <rPr>
        <b/>
        <sz val="10"/>
        <color rgb="FF000000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</si>
  <si>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</si>
  <si>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b/>
        <i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</si>
  <si>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r>
      <t xml:space="preserve">Расчет НМЦК по формуле                             v - количество (объем) закупаемого товара (работы, услуги);
</t>
    </r>
    <r>
      <rPr>
        <b/>
        <i/>
        <sz val="10"/>
        <color rgb="FF000000"/>
        <rFont val="Times New Roman"/>
        <family val="1"/>
        <charset val="204"/>
      </rPr>
      <t>n</t>
    </r>
    <r>
      <rPr>
        <b/>
        <sz val="10"/>
        <color rgb="FF000000"/>
        <rFont val="Times New Roman"/>
        <family val="1"/>
        <charset val="204"/>
      </rPr>
      <t xml:space="preserve"> - количество значений, используемых в расчете;</t>
    </r>
    <r>
      <rPr>
        <sz val="11"/>
        <color theme="1"/>
        <rFont val="Calibri"/>
        <family val="2"/>
        <charset val="204"/>
      </rPr>
      <t xml:space="preserve">
</t>
    </r>
    <r>
      <rPr>
        <b/>
        <i/>
        <sz val="10"/>
        <color rgb="FF000000"/>
        <rFont val="Times New Roman"/>
        <family val="1"/>
        <charset val="204"/>
      </rPr>
      <t>i</t>
    </r>
    <r>
      <rPr>
        <b/>
        <sz val="10"/>
        <color rgb="FF000000"/>
        <rFont val="Times New Roman"/>
        <family val="1"/>
        <charset val="204"/>
      </rPr>
      <t xml:space="preserve"> - номер источника ценовой информации;</t>
    </r>
    <r>
      <rPr>
        <sz val="11"/>
        <color theme="1"/>
        <rFont val="Calibri"/>
        <family val="2"/>
        <charset val="204"/>
      </rPr>
      <t xml:space="preserve">
</t>
    </r>
    <r>
      <rPr>
        <b/>
        <sz val="10"/>
        <color rgb="FF000000"/>
        <rFont val="Times New Roman"/>
        <family val="1"/>
        <charset val="204"/>
      </rPr>
      <t xml:space="preserve">     - цена единицы</t>
    </r>
  </si>
  <si>
    <t>НМЦК, руб.</t>
  </si>
  <si>
    <t>№ п/п</t>
  </si>
  <si>
    <t>Ед. изм.</t>
  </si>
  <si>
    <t>ОКПД2/КТРУ</t>
  </si>
  <si>
    <t>шт.</t>
  </si>
  <si>
    <t xml:space="preserve">Обоснование начальной (максимальной) цены  контракта </t>
  </si>
  <si>
    <r>
      <t xml:space="preserve">Используемый метод определения начальной (максимальной) цены контракта </t>
    </r>
    <r>
      <rPr>
        <u/>
        <sz val="12"/>
        <rFont val="Times New Roman"/>
        <family val="1"/>
        <charset val="204"/>
      </rPr>
      <t>Метод сопоставимых рыночных цен (анализ рынка)</t>
    </r>
  </si>
  <si>
    <t>КП 2      №807 от 05.08.2026</t>
  </si>
  <si>
    <t>КП 3 №748 от 05.08.2026</t>
  </si>
  <si>
    <t>Химичкский индикатор (азопирам)</t>
  </si>
  <si>
    <t>Химичкский индикатор (фенолфталеин)</t>
  </si>
  <si>
    <t>21.20.23.111</t>
  </si>
  <si>
    <t>Дата подготовки обоснования начальной (максимальной) цены контракт 10.08.2026</t>
  </si>
  <si>
    <t>Поставка изделий медицинского назначения</t>
  </si>
  <si>
    <t>уп.</t>
  </si>
  <si>
    <t>32.50.50.141-00000020</t>
  </si>
  <si>
    <t>Мочеприемник прикроватный</t>
  </si>
  <si>
    <t>КП 1 №РМБЦ-001998 от 10.08.2026</t>
  </si>
  <si>
    <t>32.50.13.110</t>
  </si>
  <si>
    <t>Обоснование выбранного метода обоснования начальной (максимальной) цены контракта   Наличие информации о рыночной стоимости идентичных товаров (работ, услуг) Начальная (максимальная) цена договора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Министерства здравоохранения РФ от 15 мая 2020 г. N 450н</t>
  </si>
  <si>
    <t>Контракт № 2382900089724000061</t>
  </si>
  <si>
    <t>Контракт № 2450100888025000039</t>
  </si>
  <si>
    <t>Контракт № 2400000057624000061</t>
  </si>
  <si>
    <t>Контракт № 2052201181525000153</t>
  </si>
  <si>
    <r>
      <t xml:space="preserve">Учитывая требования ст. 34 Бюджетного кодекса РФ, исходя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определённого бюджетом объема средств (результативности) начальная (максимальная) цена контракта не может быть выше предусмотренных бюджетом объема средств. В случае, если расчет Н(М)ЦК по вышеуказанной формуле превышает доведённые лимиты бюджетных обязательств на данную закупу, то заказчик, руководствуясь ч. 2  ст. 72 Бюджетного кодекса РФ, вправе принять решение об установлении Н(М)ЦК в пределах лимитов бюджетных обязательств. В связи с этим для обоснования НМЦК взяты минимальные цены на данную категориб товара. НМЦК в соответсвтии с доведенными лимитами бюджетных обязательств на данную закупку = </t>
    </r>
    <r>
      <rPr>
        <b/>
        <sz val="12"/>
        <color rgb="FFFF0000"/>
        <rFont val="Times New Roman"/>
        <family val="1"/>
        <charset val="204"/>
      </rPr>
      <t>44 020,00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 xml:space="preserve">руб. </t>
    </r>
  </si>
  <si>
    <t>Шприц Жане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</si>
</sst>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</font>
    <font>
      <sz val="10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2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theme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65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6" fillId="0" borderId="1" xfId="0" applyNumberFormat="1" applyFont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center" vertical="top" wrapText="1"/>
    </xf>
    <xf numFmtId="0" fontId="9" fillId="0" borderId="1" xfId="0" applyNumberFormat="1" applyFont="1" applyBorder="1" applyAlignment="1">
      <alignment vertical="center" wrapText="1"/>
    </xf>
    <xf numFmtId="0" fontId="9" fillId="2" borderId="1" xfId="0" applyNumberFormat="1" applyFont="1" applyFill="1" applyBorder="1" applyAlignment="1">
      <alignment horizontal="center" wrapText="1"/>
    </xf>
    <xf numFmtId="4" fontId="5" fillId="0" borderId="1" xfId="0" applyNumberFormat="1" applyFont="1" applyBorder="1" applyAlignment="1">
      <alignment wrapText="1"/>
    </xf>
    <xf numFmtId="2" fontId="10" fillId="2" borderId="1" xfId="0" applyNumberFormat="1" applyFont="1" applyFill="1" applyBorder="1" applyAlignment="1">
      <alignment vertical="center"/>
    </xf>
    <xf numFmtId="0" fontId="1" fillId="0" borderId="0" xfId="0" applyNumberFormat="1" applyFont="1"/>
    <xf numFmtId="0" fontId="9" fillId="0" borderId="0" xfId="0" applyNumberFormat="1" applyFont="1" applyAlignment="1">
      <alignment vertical="center" wrapText="1"/>
    </xf>
    <xf numFmtId="4" fontId="5" fillId="0" borderId="0" xfId="0" applyNumberFormat="1" applyFont="1" applyAlignment="1">
      <alignment wrapText="1"/>
    </xf>
    <xf numFmtId="0" fontId="11" fillId="0" borderId="0" xfId="0" applyNumberFormat="1" applyFont="1"/>
    <xf numFmtId="4" fontId="8" fillId="2" borderId="1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4" fontId="17" fillId="2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  <xf numFmtId="4" fontId="8" fillId="2" borderId="1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Alignment="1">
      <alignment horizontal="justify" vertical="center"/>
    </xf>
    <xf numFmtId="0" fontId="1" fillId="0" borderId="7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15" fillId="2" borderId="4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Alignment="1">
      <alignment horizontal="center" vertical="center" wrapText="1"/>
    </xf>
    <xf numFmtId="4" fontId="19" fillId="2" borderId="1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0" fontId="18" fillId="0" borderId="6" xfId="0" applyNumberFormat="1" applyFont="1" applyBorder="1" applyAlignment="1">
      <alignment horizontal="justify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 wrapText="1"/>
    </xf>
    <xf numFmtId="4" fontId="8" fillId="4" borderId="7" xfId="0" applyNumberFormat="1" applyFont="1" applyFill="1" applyBorder="1" applyAlignment="1">
      <alignment horizontal="center" vertical="center" wrapText="1"/>
    </xf>
    <xf numFmtId="4" fontId="8" fillId="4" borderId="6" xfId="0" applyNumberFormat="1" applyFont="1" applyFill="1" applyBorder="1" applyAlignment="1">
      <alignment horizontal="center" vertical="center" wrapText="1"/>
    </xf>
    <xf numFmtId="4" fontId="8" fillId="4" borderId="4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vertical="top" wrapText="1"/>
    </xf>
    <xf numFmtId="0" fontId="10" fillId="0" borderId="0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8" fillId="0" borderId="6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left" vertical="center" wrapText="1"/>
    </xf>
    <xf numFmtId="0" fontId="10" fillId="3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right" vertical="center" wrapText="1"/>
    </xf>
    <xf numFmtId="0" fontId="5" fillId="0" borderId="0" xfId="0" applyNumberFormat="1" applyFont="1" applyAlignment="1">
      <alignment horizontal="left" vertical="top"/>
    </xf>
    <xf numFmtId="0" fontId="14" fillId="0" borderId="0" xfId="0" applyNumberFormat="1" applyFont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center" vertical="center" wrapText="1"/>
    </xf>
    <xf numFmtId="0" fontId="18" fillId="0" borderId="6" xfId="0" applyNumberFormat="1" applyFont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22" fillId="0" borderId="11" xfId="1" applyNumberForma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4" fontId="8" fillId="4" borderId="12" xfId="0" applyNumberFormat="1" applyFont="1" applyFill="1" applyBorder="1" applyAlignment="1">
      <alignment horizontal="center" vertical="center" wrapText="1"/>
    </xf>
    <xf numFmtId="4" fontId="5" fillId="0" borderId="9" xfId="0" applyNumberFormat="1" applyFont="1" applyBorder="1" applyAlignment="1">
      <alignment wrapText="1"/>
    </xf>
    <xf numFmtId="4" fontId="5" fillId="0" borderId="3" xfId="0" applyNumberFormat="1" applyFont="1" applyBorder="1" applyAlignment="1">
      <alignment wrapText="1"/>
    </xf>
    <xf numFmtId="4" fontId="5" fillId="0" borderId="6" xfId="0" applyNumberFormat="1" applyFont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3849848" y="3914775"/>
    <xdr:ext cx="820232" cy="3524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13849848" y="3914775"/>
          <a:ext cx="820232" cy="352425"/>
        </a:xfrm>
        <a:prstGeom prst="rect">
          <a:avLst/>
        </a:prstGeom>
      </xdr:spPr>
    </xdr:pic>
    <xdr:clientData/>
  </xdr:absoluteAnchor>
  <xdr:absoluteAnchor>
    <xdr:pos x="12982279" y="3853815"/>
    <xdr:ext cx="758983" cy="43815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12982279" y="3853815"/>
          <a:ext cx="758983" cy="438150"/>
        </a:xfrm>
        <a:prstGeom prst="rect">
          <a:avLst/>
        </a:prstGeom>
      </xdr:spPr>
    </xdr:pic>
    <xdr:clientData/>
  </xdr:absoluteAnchor>
  <xdr:absoluteAnchor>
    <xdr:pos x="13224185" y="4391025"/>
    <xdr:ext cx="1419225" cy="36195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13224185" y="4391025"/>
          <a:ext cx="1419225" cy="361950"/>
        </a:xfrm>
        <a:prstGeom prst="rect">
          <a:avLst/>
        </a:prstGeom>
      </xdr:spPr>
    </xdr:pic>
    <xdr:clientData/>
  </xdr:absoluteAnchor>
  <xdr:absoluteAnchor>
    <xdr:pos x="12789845" y="3594735"/>
    <xdr:ext cx="161925" cy="228600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/>
        <a:srcRect/>
        <a:stretch/>
      </xdr:blipFill>
      <xdr:spPr>
        <a:xfrm>
          <a:off x="12789845" y="3594735"/>
          <a:ext cx="161925" cy="22860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payment-info-and-target-of-order.html?reestrNumber=2400000057624000061&amp;contractInfoId=93492235" TargetMode="External"/><Relationship Id="rId2" Type="http://schemas.openxmlformats.org/officeDocument/2006/relationships/hyperlink" Target="https://zakupki.gov.ru/epz/contract/contractCard/payment-info-and-target-of-order.html?reestrNumber=2450100888025000039&amp;contractInfoId=97258154" TargetMode="External"/><Relationship Id="rId1" Type="http://schemas.openxmlformats.org/officeDocument/2006/relationships/hyperlink" Target="https://zakupki.gov.ru/epz/contract/contractCard/payment-info-and-target-of-order.html?reestrNumber=2382900089724000061&amp;contractInfoId=92426216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zakupki.gov.ru/epz/contract/contractCard/common-info.html?reestrNumber=2052201181525000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topLeftCell="A7" workbookViewId="0">
      <selection activeCell="Q15" sqref="Q15"/>
    </sheetView>
  </sheetViews>
  <sheetFormatPr defaultColWidth="9.140625" defaultRowHeight="12.75" x14ac:dyDescent="0.2"/>
  <cols>
    <col min="1" max="1" width="5.28515625" style="1" customWidth="1"/>
    <col min="2" max="2" width="36" style="1" customWidth="1"/>
    <col min="3" max="3" width="12.7109375" style="9" customWidth="1"/>
    <col min="4" max="4" width="6.42578125" style="1" customWidth="1"/>
    <col min="5" max="5" width="9.140625" style="1" customWidth="1"/>
    <col min="6" max="6" width="10.5703125" style="1" bestFit="1" customWidth="1"/>
    <col min="7" max="7" width="8.42578125" style="9" customWidth="1"/>
    <col min="8" max="8" width="8.42578125" style="16" customWidth="1"/>
    <col min="9" max="9" width="9.140625" style="16" customWidth="1"/>
    <col min="10" max="10" width="9.7109375" style="16" customWidth="1"/>
    <col min="11" max="11" width="9" style="16" customWidth="1"/>
    <col min="12" max="12" width="9.140625" style="16" customWidth="1"/>
    <col min="13" max="13" width="15.140625" style="1" customWidth="1"/>
    <col min="14" max="14" width="12.140625" style="1" customWidth="1"/>
    <col min="15" max="15" width="19" style="1" customWidth="1"/>
    <col min="16" max="16" width="41.5703125" style="1" customWidth="1"/>
    <col min="17" max="17" width="8.140625" style="1" customWidth="1"/>
    <col min="18" max="18" width="6.28515625" style="1" customWidth="1"/>
    <col min="19" max="19" width="9.140625" style="1" bestFit="1" customWidth="1"/>
    <col min="20" max="16384" width="9.140625" style="1"/>
  </cols>
  <sheetData>
    <row r="1" spans="1:19" ht="18.75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9"/>
      <c r="N1" s="39"/>
      <c r="O1" s="39"/>
      <c r="P1" s="39"/>
    </row>
    <row r="2" spans="1:19" ht="15.75" customHeight="1" x14ac:dyDescent="0.2">
      <c r="A2" s="49" t="s">
        <v>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9" ht="17.25" customHeight="1" x14ac:dyDescent="0.2">
      <c r="A3" s="50" t="s">
        <v>22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32"/>
      <c r="R3" s="32"/>
    </row>
    <row r="4" spans="1:19" ht="15.75" x14ac:dyDescent="0.2">
      <c r="A4" s="40" t="s">
        <v>21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9" ht="24" customHeight="1" x14ac:dyDescent="0.2">
      <c r="A5" s="37" t="s">
        <v>15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</row>
    <row r="6" spans="1:19" ht="69.75" customHeight="1" x14ac:dyDescent="0.2">
      <c r="A6" s="37" t="s">
        <v>28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9" ht="42" customHeight="1" x14ac:dyDescent="0.2">
      <c r="A7" s="42" t="s">
        <v>10</v>
      </c>
      <c r="B7" s="44" t="s">
        <v>0</v>
      </c>
      <c r="C7" s="48" t="s">
        <v>12</v>
      </c>
      <c r="D7" s="47" t="s">
        <v>11</v>
      </c>
      <c r="E7" s="44" t="s">
        <v>1</v>
      </c>
      <c r="F7" s="56" t="s">
        <v>2</v>
      </c>
      <c r="G7" s="57"/>
      <c r="H7" s="57"/>
      <c r="I7" s="57"/>
      <c r="J7" s="57"/>
      <c r="K7" s="58"/>
      <c r="L7" s="60"/>
      <c r="M7" s="53" t="s">
        <v>3</v>
      </c>
      <c r="N7" s="54"/>
      <c r="O7" s="55"/>
      <c r="P7" s="35" t="s">
        <v>4</v>
      </c>
    </row>
    <row r="8" spans="1:19" ht="180.75" customHeight="1" x14ac:dyDescent="0.2">
      <c r="A8" s="43"/>
      <c r="B8" s="45"/>
      <c r="C8" s="45"/>
      <c r="D8" s="43"/>
      <c r="E8" s="46"/>
      <c r="F8" s="27" t="s">
        <v>26</v>
      </c>
      <c r="G8" s="27" t="s">
        <v>16</v>
      </c>
      <c r="H8" s="27" t="s">
        <v>17</v>
      </c>
      <c r="I8" s="59" t="s">
        <v>29</v>
      </c>
      <c r="J8" s="59" t="s">
        <v>30</v>
      </c>
      <c r="K8" s="59" t="s">
        <v>31</v>
      </c>
      <c r="L8" s="59" t="s">
        <v>32</v>
      </c>
      <c r="M8" s="4" t="s">
        <v>5</v>
      </c>
      <c r="N8" s="3" t="s">
        <v>6</v>
      </c>
      <c r="O8" s="3" t="s">
        <v>7</v>
      </c>
      <c r="P8" s="3" t="s">
        <v>8</v>
      </c>
    </row>
    <row r="9" spans="1:19" s="9" customFormat="1" x14ac:dyDescent="0.2">
      <c r="A9" s="19">
        <v>1</v>
      </c>
      <c r="B9" s="26" t="s">
        <v>18</v>
      </c>
      <c r="C9" s="22" t="s">
        <v>20</v>
      </c>
      <c r="D9" s="20" t="s">
        <v>23</v>
      </c>
      <c r="E9" s="14">
        <v>10</v>
      </c>
      <c r="F9" s="25">
        <v>611</v>
      </c>
      <c r="G9" s="29">
        <v>650</v>
      </c>
      <c r="H9" s="30">
        <v>730</v>
      </c>
      <c r="I9" s="30"/>
      <c r="J9" s="30"/>
      <c r="K9" s="61"/>
      <c r="L9" s="30"/>
      <c r="M9" s="52">
        <v>663.67</v>
      </c>
      <c r="N9" s="13">
        <v>60.665799999999997</v>
      </c>
      <c r="O9" s="15">
        <v>9.14</v>
      </c>
      <c r="P9" s="13">
        <f>M9*E9</f>
        <v>6636.7</v>
      </c>
      <c r="Q9" s="17">
        <f>E9*F9</f>
        <v>6110</v>
      </c>
      <c r="R9" s="16"/>
    </row>
    <row r="10" spans="1:19" s="16" customFormat="1" x14ac:dyDescent="0.2">
      <c r="A10" s="19">
        <v>2</v>
      </c>
      <c r="B10" s="26" t="s">
        <v>19</v>
      </c>
      <c r="C10" s="36" t="s">
        <v>20</v>
      </c>
      <c r="D10" s="20" t="s">
        <v>13</v>
      </c>
      <c r="E10" s="14">
        <v>10</v>
      </c>
      <c r="F10" s="25">
        <v>471</v>
      </c>
      <c r="G10" s="28">
        <v>490</v>
      </c>
      <c r="H10" s="31">
        <v>550</v>
      </c>
      <c r="I10" s="31"/>
      <c r="J10" s="31"/>
      <c r="K10" s="29"/>
      <c r="L10" s="30"/>
      <c r="M10" s="52">
        <v>503.67</v>
      </c>
      <c r="N10" s="17">
        <v>41.235100000000003</v>
      </c>
      <c r="O10" s="15">
        <v>8.19</v>
      </c>
      <c r="P10" s="17">
        <f>M10*E10</f>
        <v>5036.7</v>
      </c>
      <c r="Q10" s="17">
        <f t="shared" ref="Q10:Q12" si="0">E10*F10</f>
        <v>4710</v>
      </c>
    </row>
    <row r="11" spans="1:19" s="16" customFormat="1" x14ac:dyDescent="0.2">
      <c r="A11" s="19">
        <v>3</v>
      </c>
      <c r="B11" s="26" t="s">
        <v>34</v>
      </c>
      <c r="C11" s="36" t="s">
        <v>27</v>
      </c>
      <c r="D11" s="20" t="s">
        <v>13</v>
      </c>
      <c r="E11" s="14">
        <v>200</v>
      </c>
      <c r="F11" s="25">
        <v>113</v>
      </c>
      <c r="G11" s="28"/>
      <c r="H11" s="31"/>
      <c r="I11" s="31">
        <v>116.75</v>
      </c>
      <c r="J11" s="31"/>
      <c r="K11" s="29"/>
      <c r="L11" s="30">
        <v>133.33000000000001</v>
      </c>
      <c r="M11" s="52">
        <v>121.03</v>
      </c>
      <c r="N11" s="17">
        <v>10.8187</v>
      </c>
      <c r="O11" s="15">
        <v>8.94</v>
      </c>
      <c r="P11" s="17">
        <f t="shared" ref="P11:P12" si="1">M11*E11</f>
        <v>24206</v>
      </c>
      <c r="Q11" s="17">
        <f t="shared" si="0"/>
        <v>22600</v>
      </c>
    </row>
    <row r="12" spans="1:19" s="16" customFormat="1" ht="25.5" x14ac:dyDescent="0.2">
      <c r="A12" s="19">
        <v>4</v>
      </c>
      <c r="B12" s="26" t="s">
        <v>25</v>
      </c>
      <c r="C12" s="51" t="s">
        <v>24</v>
      </c>
      <c r="D12" s="20" t="s">
        <v>13</v>
      </c>
      <c r="E12" s="14">
        <v>200</v>
      </c>
      <c r="F12" s="25">
        <v>53</v>
      </c>
      <c r="G12" s="28"/>
      <c r="H12" s="31"/>
      <c r="I12" s="31"/>
      <c r="J12" s="31">
        <v>58.82</v>
      </c>
      <c r="K12" s="29">
        <v>53.95</v>
      </c>
      <c r="L12" s="30"/>
      <c r="M12" s="52">
        <v>55.26</v>
      </c>
      <c r="N12" s="17">
        <v>3.1223000000000001</v>
      </c>
      <c r="O12" s="15">
        <v>5.65</v>
      </c>
      <c r="P12" s="17">
        <f t="shared" si="1"/>
        <v>11052</v>
      </c>
      <c r="Q12" s="17">
        <f t="shared" si="0"/>
        <v>10600</v>
      </c>
    </row>
    <row r="13" spans="1:19" ht="15.75" x14ac:dyDescent="0.25">
      <c r="A13" s="19"/>
      <c r="B13" s="21" t="s">
        <v>9</v>
      </c>
      <c r="C13" s="22"/>
      <c r="D13" s="5"/>
      <c r="E13" s="6"/>
      <c r="F13" s="7"/>
      <c r="G13" s="7"/>
      <c r="H13" s="7"/>
      <c r="I13" s="7"/>
      <c r="J13" s="7"/>
      <c r="K13" s="62"/>
      <c r="L13" s="64"/>
      <c r="M13" s="63"/>
      <c r="N13" s="7"/>
      <c r="O13" s="8"/>
      <c r="P13" s="24">
        <f>SUM(P9:P12)</f>
        <v>46931.4</v>
      </c>
      <c r="Q13" s="17">
        <f>SUM(Q9:Q12)</f>
        <v>44020</v>
      </c>
    </row>
    <row r="14" spans="1:19" ht="15.75" x14ac:dyDescent="0.25">
      <c r="A14" s="34"/>
      <c r="B14" s="10"/>
      <c r="C14" s="10"/>
      <c r="D14" s="10"/>
      <c r="E14" s="10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6"/>
    </row>
    <row r="15" spans="1:19" ht="96" customHeight="1" x14ac:dyDescent="0.2">
      <c r="A15" s="33"/>
      <c r="B15" s="38" t="s">
        <v>33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16"/>
      <c r="R15" s="23"/>
      <c r="S15" s="23"/>
    </row>
    <row r="16" spans="1:19" ht="18.75" x14ac:dyDescent="0.3">
      <c r="B16" s="12"/>
      <c r="C16" s="16"/>
      <c r="D16" s="16"/>
      <c r="E16" s="16"/>
    </row>
    <row r="17" spans="2:2" x14ac:dyDescent="0.2">
      <c r="B17" s="18"/>
    </row>
    <row r="18" spans="2:2" x14ac:dyDescent="0.2">
      <c r="B18" s="18"/>
    </row>
    <row r="19" spans="2:2" x14ac:dyDescent="0.2">
      <c r="B19" s="18"/>
    </row>
    <row r="20" spans="2:2" x14ac:dyDescent="0.2">
      <c r="B20" s="18"/>
    </row>
    <row r="21" spans="2:2" x14ac:dyDescent="0.2">
      <c r="B21" s="18"/>
    </row>
    <row r="22" spans="2:2" x14ac:dyDescent="0.2">
      <c r="B22" s="18"/>
    </row>
    <row r="23" spans="2:2" x14ac:dyDescent="0.2">
      <c r="B23" s="18"/>
    </row>
    <row r="24" spans="2:2" x14ac:dyDescent="0.2">
      <c r="B24" s="18"/>
    </row>
    <row r="25" spans="2:2" x14ac:dyDescent="0.2">
      <c r="B25" s="18"/>
    </row>
    <row r="26" spans="2:2" x14ac:dyDescent="0.2">
      <c r="B26" s="18"/>
    </row>
  </sheetData>
  <mergeCells count="14">
    <mergeCell ref="A5:P5"/>
    <mergeCell ref="B15:P15"/>
    <mergeCell ref="M7:O7"/>
    <mergeCell ref="M1:P1"/>
    <mergeCell ref="A4:P4"/>
    <mergeCell ref="A6:P6"/>
    <mergeCell ref="A7:A8"/>
    <mergeCell ref="B7:B8"/>
    <mergeCell ref="E7:E8"/>
    <mergeCell ref="D7:D8"/>
    <mergeCell ref="C7:C8"/>
    <mergeCell ref="A2:P2"/>
    <mergeCell ref="A3:P3"/>
    <mergeCell ref="F7:K7"/>
  </mergeCells>
  <hyperlinks>
    <hyperlink ref="I8" r:id="rId1" display="https://zakupki.gov.ru/epz/contract/contractCard/payment-info-and-target-of-order.html?reestrNumber=2382900089724000061&amp;contractInfoId=92426216" xr:uid="{17C59384-6197-466F-8D74-DC00B19B310C}"/>
    <hyperlink ref="J8" r:id="rId2" display="https://zakupki.gov.ru/epz/contract/contractCard/payment-info-and-target-of-order.html?reestrNumber=2450100888025000039&amp;contractInfoId=97258154" xr:uid="{FD537619-47E5-420F-A105-6BACD4AD4741}"/>
    <hyperlink ref="K8" r:id="rId3" location="page-4" display="https://zakupki.gov.ru/epz/contract/contractCard/payment-info-and-target-of-order.html?reestrNumber=2400000057624000061&amp;contractInfoId=93492235#page-4" xr:uid="{072724B9-1B5E-49C2-AFC7-BA8451305726}"/>
    <hyperlink ref="L8" r:id="rId4" display="https://zakupki.gov.ru/epz/contract/contractCard/common-info.html?reestrNumber=2052201181525000153" xr:uid="{5E6F1D71-BFAE-443E-B718-74C52B79EAEB}"/>
  </hyperlinks>
  <pageMargins left="0.19685039370078741" right="0.19685039370078741" top="0.19685039370078741" bottom="0.19685039370078741" header="0.31496062992125984" footer="0.31496062992125984"/>
  <pageSetup paperSize="9" scale="62" fitToWidth="0" fitToHeight="0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2026-08-10T02:41:41Z</cp:lastPrinted>
  <dcterms:created xsi:type="dcterms:W3CDTF">2025-05-03T14:25:36Z</dcterms:created>
  <dcterms:modified xsi:type="dcterms:W3CDTF">2026-08-10T02:44:47Z</dcterms:modified>
</cp:coreProperties>
</file>