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  <sheet name="Лист1" sheetId="4" r:id="rId2"/>
  </sheets>
  <definedNames>
    <definedName name="_xlnm.Print_Area" localSheetId="0">'Анализ рынка (базовый)'!$A$1:$L$17</definedName>
  </definedNames>
  <calcPr calcId="162913" fullPrecision="0"/>
</workbook>
</file>

<file path=xl/calcChain.xml><?xml version="1.0" encoding="utf-8"?>
<calcChain xmlns="http://schemas.openxmlformats.org/spreadsheetml/2006/main">
  <c r="I11" i="3" l="1"/>
  <c r="J11" i="3" l="1"/>
  <c r="L11" i="3"/>
  <c r="L12" i="3" s="1"/>
  <c r="K11" i="3" l="1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<sst xmlns="http://schemas.openxmlformats.org/spreadsheetml/2006/main" count="23" uniqueCount="23">
  <si>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</si>
  <si>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</si>
  <si>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</si>
  <si>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</si>
  <si>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</si>
  <si>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</si>
  <si>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</si>
  <si>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</si>
  <si>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</si>
  <si>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</si>
  <si>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</si>
  <si>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</si>
  <si>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</si>
  <si>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</si>
  <si>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</si>
  <si>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</si>
  <si>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>шт</t>
  </si>
  <si>
    <t xml:space="preserve">Источник ценовой информации 2 </t>
  </si>
  <si>
    <t xml:space="preserve">Источник ценовой информации 3 </t>
  </si>
  <si>
    <t xml:space="preserve">Источник ценовой информации 1 </t>
  </si>
  <si>
    <t xml:space="preserve">Крем для рук </t>
  </si>
  <si>
    <t>Предмет контракта: Поставка крема для рук</t>
  </si>
  <si>
    <t>20.42.15.141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</si>
</sst>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46">
    <xf numFmtId="0" fontId="0" fillId="0" borderId="0" xfId="0"/>
    <xf numFmtId="0" fontId="16" fillId="2" borderId="1" xfId="0" applyFont="1" applyFill="1" applyBorder="1" applyAlignment="1">
      <alignment horizontal="center" vertical="center" wrapText="1" shrinkToFit="1"/>
    </xf>
    <xf numFmtId="0" fontId="8" fillId="2" borderId="3" xfId="2" applyFont="1" applyFill="1" applyBorder="1" applyAlignment="1">
      <alignment horizontal="center" vertical="center" wrapText="1" shrinkToFit="1"/>
    </xf>
    <xf numFmtId="4" fontId="1" fillId="2" borderId="3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10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vertical="center" wrapText="1" shrinkToFit="1"/>
    </xf>
    <xf numFmtId="0" fontId="1" fillId="2" borderId="0" xfId="0" applyFont="1" applyFill="1" applyAlignment="1">
      <alignment wrapText="1" shrinkToFit="1"/>
    </xf>
    <xf numFmtId="0" fontId="2" fillId="2" borderId="0" xfId="0" applyFont="1" applyFill="1" applyAlignment="1"/>
    <xf numFmtId="0" fontId="13" fillId="2" borderId="0" xfId="0" applyFont="1" applyFill="1"/>
    <xf numFmtId="0" fontId="14" fillId="2" borderId="0" xfId="0" applyFont="1" applyFill="1"/>
    <xf numFmtId="0" fontId="1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top" wrapText="1"/>
    </xf>
    <xf numFmtId="0" fontId="9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0" fontId="1" fillId="2" borderId="1" xfId="1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distributed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justify" vertical="distributed" wrapText="1"/>
    </xf>
    <xf numFmtId="0" fontId="8" fillId="2" borderId="0" xfId="0" applyFont="1" applyFill="1" applyAlignment="1">
      <alignment horizontal="justify" vertical="center" wrapText="1"/>
    </xf>
    <xf numFmtId="0" fontId="6" fillId="2" borderId="0" xfId="0" applyFont="1" applyFill="1" applyAlignment="1"/>
    <xf numFmtId="4" fontId="2" fillId="2" borderId="0" xfId="0" applyNumberFormat="1" applyFont="1" applyFill="1" applyBorder="1" applyAlignment="1"/>
    <xf numFmtId="0" fontId="2" fillId="2" borderId="0" xfId="0" applyFont="1" applyFill="1" applyBorder="1" applyAlignment="1"/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distributed" wrapText="1"/>
    </xf>
    <xf numFmtId="0" fontId="9" fillId="2" borderId="0" xfId="0" applyFont="1" applyFill="1" applyAlignment="1">
      <alignment horizontal="left" vertical="top" wrapText="1"/>
    </xf>
    <xf numFmtId="0" fontId="9" fillId="2" borderId="2" xfId="0" applyFont="1" applyFill="1" applyBorder="1" applyAlignment="1">
      <alignment horizontal="center" wrapTex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14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20</xdr:col>
      <xdr:colOff>47625</xdr:colOff>
      <xdr:row>14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="110" zoomScaleNormal="80" zoomScaleSheetLayoutView="110" workbookViewId="0">
      <selection activeCell="G5" sqref="G5"/>
    </sheetView>
  </sheetViews>
  <sheetFormatPr defaultColWidth="9.140625" defaultRowHeight="15" x14ac:dyDescent="0.25"/>
  <cols>
    <col min="1" max="1" width="4.42578125" style="8" bestFit="1" customWidth="1"/>
    <col min="2" max="2" width="18.28515625" style="8" bestFit="1" customWidth="1"/>
    <col min="3" max="3" width="35" style="8" customWidth="1"/>
    <col min="4" max="4" width="8.85546875" style="8" bestFit="1" customWidth="1"/>
    <col min="5" max="5" width="8" style="8" bestFit="1" customWidth="1"/>
    <col min="6" max="8" width="20.140625" style="8" bestFit="1" customWidth="1"/>
    <col min="9" max="9" width="17.7109375" style="8" bestFit="1" customWidth="1"/>
    <col min="10" max="10" width="15" style="8" bestFit="1" customWidth="1"/>
    <col min="11" max="11" width="15.28515625" style="8" bestFit="1" customWidth="1"/>
    <col min="12" max="12" width="14.42578125" style="8" bestFit="1" customWidth="1"/>
    <col min="13" max="13" width="91.42578125" style="12" bestFit="1" customWidth="1"/>
    <col min="14" max="16384" width="9.140625" style="8"/>
  </cols>
  <sheetData>
    <row r="1" spans="1:18" ht="10.5" customHeight="1" x14ac:dyDescent="0.3">
      <c r="F1" s="9"/>
      <c r="G1" s="10"/>
      <c r="H1" s="10"/>
      <c r="I1" s="10"/>
      <c r="J1" s="10"/>
      <c r="K1" s="11"/>
      <c r="L1" s="12"/>
      <c r="M1" s="8"/>
    </row>
    <row r="2" spans="1:18" ht="30.75" customHeight="1" x14ac:dyDescent="0.25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8" ht="10.5" customHeight="1" x14ac:dyDescent="0.25">
      <c r="A3" s="13"/>
      <c r="B3" s="13"/>
    </row>
    <row r="4" spans="1:18" ht="16.5" x14ac:dyDescent="0.25">
      <c r="A4" s="42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8" ht="14.45" customHeight="1" x14ac:dyDescent="0.25"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8" s="17" customFormat="1" ht="18.75" customHeight="1" x14ac:dyDescent="0.25">
      <c r="A6" s="44" t="s">
        <v>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5"/>
      <c r="N6" s="16"/>
      <c r="O6" s="16"/>
    </row>
    <row r="7" spans="1:18" s="17" customFormat="1" ht="51.75" customHeight="1" x14ac:dyDescent="0.25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15"/>
      <c r="N7" s="16"/>
      <c r="O7" s="16"/>
    </row>
    <row r="8" spans="1:18" s="17" customFormat="1" ht="8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  <c r="N8" s="18"/>
      <c r="O8" s="18"/>
    </row>
    <row r="9" spans="1:18" s="17" customFormat="1" ht="17.25" customHeight="1" x14ac:dyDescent="0.25">
      <c r="A9" s="45" t="s">
        <v>11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20"/>
      <c r="N9" s="21"/>
      <c r="O9" s="21"/>
    </row>
    <row r="10" spans="1:18" ht="93.75" customHeight="1" x14ac:dyDescent="0.25">
      <c r="A10" s="22" t="s">
        <v>0</v>
      </c>
      <c r="B10" s="22" t="s">
        <v>14</v>
      </c>
      <c r="C10" s="23" t="s">
        <v>5</v>
      </c>
      <c r="D10" s="22" t="s">
        <v>1</v>
      </c>
      <c r="E10" s="23" t="s">
        <v>2</v>
      </c>
      <c r="F10" s="23" t="s">
        <v>19</v>
      </c>
      <c r="G10" s="23" t="s">
        <v>17</v>
      </c>
      <c r="H10" s="23" t="s">
        <v>18</v>
      </c>
      <c r="I10" s="23" t="s">
        <v>8</v>
      </c>
      <c r="J10" s="23" t="s">
        <v>3</v>
      </c>
      <c r="K10" s="23" t="s">
        <v>6</v>
      </c>
      <c r="L10" s="23" t="s">
        <v>4</v>
      </c>
    </row>
    <row r="11" spans="1:18" s="7" customFormat="1" ht="15.75" x14ac:dyDescent="0.25">
      <c r="A11" s="23">
        <v>1</v>
      </c>
      <c r="B11" s="1" t="s">
        <v>22</v>
      </c>
      <c r="C11" s="1" t="s">
        <v>20</v>
      </c>
      <c r="D11" s="2" t="s">
        <v>16</v>
      </c>
      <c r="E11" s="1">
        <v>70</v>
      </c>
      <c r="F11" s="3">
        <v>210</v>
      </c>
      <c r="G11" s="3">
        <v>215</v>
      </c>
      <c r="H11" s="3">
        <v>226</v>
      </c>
      <c r="I11" s="4">
        <f>ROUND(AVERAGE(F11:H11), 2)</f>
        <v>217</v>
      </c>
      <c r="J11" s="4">
        <f t="shared" ref="J11" si="0">_xlfn.STDEV.S(F11:H11)</f>
        <v>8.19</v>
      </c>
      <c r="K11" s="5">
        <f t="shared" ref="K11" si="1">J11/I11</f>
        <v>3.7699999999999997E-2</v>
      </c>
      <c r="L11" s="4">
        <f>I11*E11</f>
        <v>15190</v>
      </c>
      <c r="M11" s="6"/>
    </row>
    <row r="12" spans="1:18" ht="15.75" x14ac:dyDescent="0.25">
      <c r="A12" s="24"/>
      <c r="B12" s="24"/>
      <c r="C12" s="24" t="s">
        <v>7</v>
      </c>
      <c r="D12" s="24"/>
      <c r="E12" s="25"/>
      <c r="F12" s="26"/>
      <c r="G12" s="27"/>
      <c r="H12" s="27"/>
      <c r="I12" s="27"/>
      <c r="J12" s="27"/>
      <c r="K12" s="28"/>
      <c r="L12" s="40">
        <f>SUM(L11:L11)</f>
        <v>15190</v>
      </c>
    </row>
    <row r="14" spans="1:18" s="31" customFormat="1" ht="67.349999999999994" customHeight="1" x14ac:dyDescent="0.3">
      <c r="A14" s="43" t="s">
        <v>12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29"/>
      <c r="N14" s="30"/>
      <c r="O14" s="30"/>
      <c r="P14" s="30"/>
    </row>
    <row r="15" spans="1:18" s="31" customFormat="1" ht="245.25" customHeight="1" x14ac:dyDescent="0.3">
      <c r="A15" s="43" t="s">
        <v>13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29"/>
      <c r="N15" s="30"/>
      <c r="O15" s="30"/>
      <c r="P15" s="30"/>
      <c r="R15" s="32"/>
    </row>
    <row r="16" spans="1:18" s="31" customFormat="1" ht="24.2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3"/>
      <c r="O16" s="33"/>
      <c r="P16" s="33"/>
      <c r="R16" s="32"/>
    </row>
    <row r="17" spans="1:8" x14ac:dyDescent="0.25">
      <c r="A17" s="35"/>
      <c r="B17" s="35"/>
      <c r="F17" s="36"/>
      <c r="G17" s="36"/>
      <c r="H17" s="36"/>
    </row>
    <row r="18" spans="1:8" x14ac:dyDescent="0.25">
      <c r="F18" s="37"/>
      <c r="G18" s="37"/>
      <c r="H18" s="37"/>
    </row>
    <row r="19" spans="1:8" x14ac:dyDescent="0.25">
      <c r="F19" s="37"/>
      <c r="G19" s="37"/>
      <c r="H19" s="37"/>
    </row>
    <row r="20" spans="1:8" x14ac:dyDescent="0.25">
      <c r="F20" s="37"/>
      <c r="G20" s="37"/>
      <c r="H20" s="37"/>
    </row>
    <row r="21" spans="1:8" x14ac:dyDescent="0.25">
      <c r="F21" s="37"/>
      <c r="G21" s="37"/>
      <c r="H21" s="37"/>
    </row>
    <row r="22" spans="1:8" x14ac:dyDescent="0.25">
      <c r="F22" s="37"/>
      <c r="G22" s="37"/>
      <c r="H22" s="37"/>
    </row>
    <row r="23" spans="1:8" x14ac:dyDescent="0.25">
      <c r="F23" s="37"/>
      <c r="G23" s="37"/>
      <c r="H23" s="37"/>
    </row>
    <row r="24" spans="1:8" x14ac:dyDescent="0.25">
      <c r="F24" s="37"/>
      <c r="G24" s="37"/>
      <c r="H24" s="37"/>
    </row>
    <row r="25" spans="1:8" x14ac:dyDescent="0.25">
      <c r="F25" s="37"/>
      <c r="G25" s="37"/>
      <c r="H25" s="37"/>
    </row>
    <row r="26" spans="1:8" x14ac:dyDescent="0.25">
      <c r="F26" s="37"/>
      <c r="G26" s="37"/>
      <c r="H26" s="37"/>
    </row>
  </sheetData>
  <mergeCells count="7">
    <mergeCell ref="A2:L2"/>
    <mergeCell ref="A4:L4"/>
    <mergeCell ref="A14:L14"/>
    <mergeCell ref="A15:L15"/>
    <mergeCell ref="A7:L7"/>
    <mergeCell ref="A6:L6"/>
    <mergeCell ref="A9:L9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6"/>
  <sheetViews>
    <sheetView workbookViewId="0">
      <selection activeCell="B2" sqref="B2:B56"/>
    </sheetView>
  </sheetViews>
  <sheetFormatPr defaultRowHeight="15" x14ac:dyDescent="0.25"/>
  <sheetData>
    <row r="1" spans="2:2" ht="15.75" thickBot="1" x14ac:dyDescent="0.3"/>
    <row r="2" spans="2:2" ht="16.5" thickBot="1" x14ac:dyDescent="0.3">
      <c r="B2" s="38">
        <v>1200</v>
      </c>
    </row>
    <row r="3" spans="2:2" ht="16.5" thickBot="1" x14ac:dyDescent="0.3">
      <c r="B3" s="39">
        <v>1260</v>
      </c>
    </row>
    <row r="4" spans="2:2" ht="16.5" thickBot="1" x14ac:dyDescent="0.3">
      <c r="B4" s="39">
        <v>125</v>
      </c>
    </row>
    <row r="5" spans="2:2" ht="16.5" thickBot="1" x14ac:dyDescent="0.3">
      <c r="B5" s="39">
        <v>195</v>
      </c>
    </row>
    <row r="6" spans="2:2" ht="16.5" thickBot="1" x14ac:dyDescent="0.3">
      <c r="B6" s="39">
        <v>200</v>
      </c>
    </row>
    <row r="7" spans="2:2" ht="16.5" thickBot="1" x14ac:dyDescent="0.3">
      <c r="B7" s="39">
        <v>976.65</v>
      </c>
    </row>
    <row r="8" spans="2:2" ht="16.5" thickBot="1" x14ac:dyDescent="0.3">
      <c r="B8" s="39">
        <v>580</v>
      </c>
    </row>
    <row r="9" spans="2:2" ht="16.5" thickBot="1" x14ac:dyDescent="0.3">
      <c r="B9" s="39">
        <v>1654.66</v>
      </c>
    </row>
    <row r="10" spans="2:2" ht="16.5" thickBot="1" x14ac:dyDescent="0.3">
      <c r="B10" s="39">
        <v>630</v>
      </c>
    </row>
    <row r="11" spans="2:2" ht="16.5" thickBot="1" x14ac:dyDescent="0.3">
      <c r="B11" s="39">
        <v>270</v>
      </c>
    </row>
    <row r="12" spans="2:2" ht="16.5" thickBot="1" x14ac:dyDescent="0.3">
      <c r="B12" s="39">
        <v>512</v>
      </c>
    </row>
    <row r="13" spans="2:2" ht="16.5" thickBot="1" x14ac:dyDescent="0.3">
      <c r="B13" s="39">
        <v>456</v>
      </c>
    </row>
    <row r="14" spans="2:2" ht="16.5" thickBot="1" x14ac:dyDescent="0.3">
      <c r="B14" s="39">
        <v>639</v>
      </c>
    </row>
    <row r="15" spans="2:2" ht="16.5" thickBot="1" x14ac:dyDescent="0.3">
      <c r="B15" s="39">
        <v>657</v>
      </c>
    </row>
    <row r="16" spans="2:2" ht="16.5" thickBot="1" x14ac:dyDescent="0.3">
      <c r="B16" s="39">
        <v>1185</v>
      </c>
    </row>
    <row r="17" spans="2:2" ht="16.5" thickBot="1" x14ac:dyDescent="0.3">
      <c r="B17" s="39">
        <v>936</v>
      </c>
    </row>
    <row r="18" spans="2:2" ht="16.5" thickBot="1" x14ac:dyDescent="0.3">
      <c r="B18" s="39">
        <v>569.49</v>
      </c>
    </row>
    <row r="19" spans="2:2" ht="16.5" thickBot="1" x14ac:dyDescent="0.3">
      <c r="B19" s="39">
        <v>241</v>
      </c>
    </row>
    <row r="20" spans="2:2" ht="16.5" thickBot="1" x14ac:dyDescent="0.3">
      <c r="B20" s="39">
        <v>424</v>
      </c>
    </row>
    <row r="21" spans="2:2" ht="16.5" thickBot="1" x14ac:dyDescent="0.3">
      <c r="B21" s="39">
        <v>442.15</v>
      </c>
    </row>
    <row r="22" spans="2:2" ht="16.5" thickBot="1" x14ac:dyDescent="0.3">
      <c r="B22" s="39">
        <v>470</v>
      </c>
    </row>
    <row r="23" spans="2:2" ht="16.5" thickBot="1" x14ac:dyDescent="0.3">
      <c r="B23" s="39">
        <v>369.99</v>
      </c>
    </row>
    <row r="24" spans="2:2" ht="16.5" thickBot="1" x14ac:dyDescent="0.3">
      <c r="B24" s="39">
        <v>426.68</v>
      </c>
    </row>
    <row r="25" spans="2:2" ht="16.5" thickBot="1" x14ac:dyDescent="0.3">
      <c r="B25" s="39">
        <v>297.99</v>
      </c>
    </row>
    <row r="26" spans="2:2" ht="16.5" thickBot="1" x14ac:dyDescent="0.3">
      <c r="B26" s="39">
        <v>204</v>
      </c>
    </row>
    <row r="27" spans="2:2" ht="16.5" thickBot="1" x14ac:dyDescent="0.3">
      <c r="B27" s="39">
        <v>4838.01</v>
      </c>
    </row>
    <row r="28" spans="2:2" ht="16.5" thickBot="1" x14ac:dyDescent="0.3">
      <c r="B28" s="39">
        <v>420</v>
      </c>
    </row>
    <row r="29" spans="2:2" ht="16.5" thickBot="1" x14ac:dyDescent="0.3">
      <c r="B29" s="39">
        <v>395</v>
      </c>
    </row>
    <row r="30" spans="2:2" ht="16.5" thickBot="1" x14ac:dyDescent="0.3">
      <c r="B30" s="39">
        <v>696</v>
      </c>
    </row>
    <row r="31" spans="2:2" ht="16.5" thickBot="1" x14ac:dyDescent="0.3">
      <c r="B31" s="39">
        <v>2535</v>
      </c>
    </row>
    <row r="32" spans="2:2" ht="16.5" thickBot="1" x14ac:dyDescent="0.3">
      <c r="B32" s="39">
        <v>560</v>
      </c>
    </row>
    <row r="33" spans="2:2" ht="16.5" thickBot="1" x14ac:dyDescent="0.3">
      <c r="B33" s="39">
        <v>135.1</v>
      </c>
    </row>
    <row r="34" spans="2:2" ht="16.5" thickBot="1" x14ac:dyDescent="0.3">
      <c r="B34" s="39">
        <v>425</v>
      </c>
    </row>
    <row r="35" spans="2:2" ht="16.5" thickBot="1" x14ac:dyDescent="0.3">
      <c r="B35" s="39">
        <v>1243.3399999999999</v>
      </c>
    </row>
    <row r="36" spans="2:2" ht="16.5" thickBot="1" x14ac:dyDescent="0.3">
      <c r="B36" s="39">
        <v>2700</v>
      </c>
    </row>
    <row r="37" spans="2:2" ht="16.5" thickBot="1" x14ac:dyDescent="0.3">
      <c r="B37" s="39">
        <v>2640</v>
      </c>
    </row>
    <row r="38" spans="2:2" ht="16.5" thickBot="1" x14ac:dyDescent="0.3">
      <c r="B38" s="39">
        <v>4833.99</v>
      </c>
    </row>
    <row r="39" spans="2:2" ht="16.5" thickBot="1" x14ac:dyDescent="0.3">
      <c r="B39" s="39">
        <v>4220</v>
      </c>
    </row>
    <row r="40" spans="2:2" ht="16.5" thickBot="1" x14ac:dyDescent="0.3">
      <c r="B40" s="39">
        <v>3012</v>
      </c>
    </row>
    <row r="41" spans="2:2" ht="16.5" thickBot="1" x14ac:dyDescent="0.3">
      <c r="B41" s="39">
        <v>3642</v>
      </c>
    </row>
    <row r="42" spans="2:2" ht="16.5" thickBot="1" x14ac:dyDescent="0.3">
      <c r="B42" s="39">
        <v>440.64</v>
      </c>
    </row>
    <row r="43" spans="2:2" ht="16.5" thickBot="1" x14ac:dyDescent="0.3">
      <c r="B43" s="39">
        <v>354.54</v>
      </c>
    </row>
    <row r="44" spans="2:2" ht="16.5" thickBot="1" x14ac:dyDescent="0.3">
      <c r="B44" s="39">
        <v>1452.75</v>
      </c>
    </row>
    <row r="45" spans="2:2" ht="16.5" thickBot="1" x14ac:dyDescent="0.3">
      <c r="B45" s="39">
        <v>1576.65</v>
      </c>
    </row>
    <row r="46" spans="2:2" ht="16.5" thickBot="1" x14ac:dyDescent="0.3">
      <c r="B46" s="39">
        <v>1616.9</v>
      </c>
    </row>
    <row r="47" spans="2:2" ht="16.5" thickBot="1" x14ac:dyDescent="0.3">
      <c r="B47" s="39">
        <v>618.33000000000004</v>
      </c>
    </row>
    <row r="48" spans="2:2" ht="16.5" thickBot="1" x14ac:dyDescent="0.3">
      <c r="B48" s="39">
        <v>1533.33</v>
      </c>
    </row>
    <row r="49" spans="2:2" ht="16.5" thickBot="1" x14ac:dyDescent="0.3">
      <c r="B49" s="39">
        <v>7132</v>
      </c>
    </row>
    <row r="50" spans="2:2" ht="16.5" thickBot="1" x14ac:dyDescent="0.3">
      <c r="B50" s="39">
        <v>868</v>
      </c>
    </row>
    <row r="51" spans="2:2" ht="16.5" thickBot="1" x14ac:dyDescent="0.3">
      <c r="B51" s="39">
        <v>600.66999999999996</v>
      </c>
    </row>
    <row r="52" spans="2:2" ht="16.5" thickBot="1" x14ac:dyDescent="0.3">
      <c r="B52" s="39">
        <v>2592</v>
      </c>
    </row>
    <row r="53" spans="2:2" ht="16.5" thickBot="1" x14ac:dyDescent="0.3">
      <c r="B53" s="39">
        <v>3151.65</v>
      </c>
    </row>
    <row r="54" spans="2:2" ht="16.5" thickBot="1" x14ac:dyDescent="0.3">
      <c r="B54" s="39">
        <v>1176.75</v>
      </c>
    </row>
    <row r="55" spans="2:2" ht="16.5" thickBot="1" x14ac:dyDescent="0.3">
      <c r="B55" s="39">
        <v>2543.3000000000002</v>
      </c>
    </row>
    <row r="56" spans="2:2" ht="16.5" thickBot="1" x14ac:dyDescent="0.3">
      <c r="B56" s="39">
        <v>479.7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Анализ рынка (базовый)</vt:lpstr>
      <vt:lpstr>Лист1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2026-06-23T06:57:54Z</dcterms:modified>
</cp:coreProperties>
</file>