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ФиОО\!ОБЩАЯ\ЗАКУПКИ 2026\Подлозный. ФОНАРИ и МЕГАФОНЫ (20 тыс.руб)\"/>
    </mc:Choice>
  </mc:AlternateContent>
  <bookViews>
    <workbookView xWindow="0" yWindow="0" windowWidth="30720" windowHeight="13404" tabRatio="500"/>
  </bookViews>
  <sheets>
    <sheet name="Лист1" sheetId="1" r:id="rId1"/>
  </sheets>
  <definedNames>
    <definedName name="_xlnm.Print_Area" localSheetId="0">Лист1!$A$1:$P$29</definedName>
  </definedNames>
  <calcPr calcId="152511"/>
</workbook>
</file>

<file path=xl/calcChain.xml><?xml version="1.0" encoding="utf-8"?>
<calcChain xmlns="http://schemas.openxmlformats.org/spreadsheetml/2006/main">
  <c r="P16" i="1" l="1"/>
  <c r="L14" i="1"/>
  <c r="J14" i="1"/>
  <c r="H14" i="1"/>
  <c r="L15" i="1" l="1"/>
  <c r="J15" i="1"/>
  <c r="H15" i="1"/>
</calcChain>
</file>

<file path=xl/sharedStrings.xml><?xml version="1.0" encoding="utf-8"?>
<sst xmlns="http://schemas.openxmlformats.org/spreadsheetml/2006/main" count="45" uniqueCount="40">
  <si>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</si>
  <si>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</si>
  <si>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</si>
  <si>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</si>
  <si>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</si>
  <si>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</si>
  <si>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</si>
  <si>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</si>
  <si>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Цена (руб.)</t>
  </si>
  <si>
    <t>Итого: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</si>
  <si>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</si>
  <si>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</si>
  <si>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</si>
  <si>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</si>
  <si>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</si>
  <si>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Итого сумма (руб)</t>
  </si>
  <si>
    <t>ОКПД2/КТРУ</t>
  </si>
  <si>
    <t>штука</t>
  </si>
  <si>
    <t>Средняя (рын.) цена за ед. изм. (руб.)</t>
  </si>
  <si>
    <t>Основные характеристики объекта закупки определены в описании объекта закупки (техническом задании).</t>
  </si>
  <si>
    <t xml:space="preserve"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Начальная (максимальная) цена контракта определена заказчиком посредством метода сопоставимых рыночных цен (анализа рынка).
Стоимость товара определена на основании поиска ценовой информации в сети Интернет на сайте продавца товара в виде снимка экрана - скриншота. Расчет (начальной) максимальной цены контракта сведен в таблицу (Приложение №1 к обоснованию НМЦК). 
</t>
  </si>
  <si>
    <t>Приложение №1 к обоснованию НМЦК</t>
  </si>
  <si>
    <t>Приложение № 1</t>
  </si>
  <si>
    <t>Источник получения информации № 1</t>
  </si>
  <si>
    <t>Источник получения информации № 3</t>
  </si>
  <si>
    <t>Источник получения информации № 2</t>
  </si>
  <si>
    <t>НМЦК  (рын.)(руб.)</t>
  </si>
  <si>
    <t>Фонарь ручной светодиодный</t>
  </si>
  <si>
    <t>27.40.21.120</t>
  </si>
  <si>
    <t>26.40.42.110</t>
  </si>
  <si>
    <t>120,5764</t>
  </si>
  <si>
    <t>21,05</t>
  </si>
  <si>
    <t>7,33</t>
  </si>
  <si>
    <t>323,2538</t>
  </si>
  <si>
    <t>Дата подготовки обоснования НМЦК: 24.07.2026</t>
  </si>
  <si>
    <t>/Каменская Т.В.</t>
  </si>
  <si>
    <t>Мегафон ручной</t>
  </si>
  <si>
    <t>Начальник отдела кадров, профилактики коррупционных и иных правонарушений и безопасности</t>
  </si>
  <si>
    <t>Обоснование начальной (максимальной) цены контракта, 
                      цены контракта, заключаемого с единственным поставщиком (подрядчиком, исполнителем)                                                                                                                                                                                                                                        на поставку фонарей ручных светодиодных и мегафонов ручных</t>
  </si>
  <si>
    <r>
      <t>Для расчета НМЦК использовалась средняя рыночная цена за единицу товара. Начальная (максимальная) цена контракта на закупку фонарей ручных светодиодных и мегафонов ручных составляет 19 927</t>
    </r>
    <r>
      <rPr>
        <b/>
        <sz val="11"/>
        <rFont val="Times New Roman"/>
        <family val="1"/>
        <charset val="204"/>
      </rPr>
      <t xml:space="preserve"> (девятнадцать тысяч девятьсот двадцать семь) рублей 52 копейки, в том числе НДС.</t>
    </r>
    <r>
      <rPr>
        <b/>
        <sz val="11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</si>
</sst>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#########"/>
    <numFmt numFmtId="165" formatCode="#,##0.00;[Red]#,##0.00"/>
    <numFmt numFmtId="166" formatCode="#,##0.00\ _₽;[Red]#,##0.00\ _₽"/>
  </numFmts>
  <fonts count="14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5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1" xfId="0" applyNumberFormat="1" applyFont="1" applyBorder="1"/>
    <xf numFmtId="2" fontId="1" fillId="0" borderId="0" xfId="0" applyNumberFormat="1" applyFont="1" applyBorder="1"/>
    <xf numFmtId="0" fontId="6" fillId="0" borderId="0" xfId="0" applyFont="1"/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166" fontId="4" fillId="2" borderId="4" xfId="0" applyNumberFormat="1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165" fontId="12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2" fontId="10" fillId="2" borderId="0" xfId="0" applyNumberFormat="1" applyFont="1" applyFill="1"/>
    <xf numFmtId="0" fontId="8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wrapText="1"/>
    </xf>
    <xf numFmtId="0" fontId="9" fillId="2" borderId="0" xfId="0" applyFont="1" applyFill="1"/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223520</xdr:colOff>
      <xdr:row>10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123825</xdr:colOff>
      <xdr:row>12</xdr:row>
      <xdr:rowOff>76200</xdr:rowOff>
    </xdr:from>
    <xdr:to>
      <xdr:col>12</xdr:col>
      <xdr:colOff>1200150</xdr:colOff>
      <xdr:row>12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12</xdr:row>
      <xdr:rowOff>152399</xdr:rowOff>
    </xdr:from>
    <xdr:to>
      <xdr:col>13</xdr:col>
      <xdr:colOff>1381126</xdr:colOff>
      <xdr:row>12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view="pageBreakPreview" topLeftCell="A9" zoomScale="90" zoomScaleNormal="100" zoomScaleSheetLayoutView="90" workbookViewId="0">
      <selection activeCell="A18" sqref="A18:P18"/>
    </sheetView>
  </sheetViews>
  <sheetFormatPr defaultColWidth="9" defaultRowHeight="14.4" x14ac:dyDescent="0.3"/>
  <cols>
    <col min="1" max="1" width="5.6640625" customWidth="1"/>
    <col min="2" max="2" width="20.88671875" customWidth="1"/>
    <col min="3" max="3" width="6.44140625" customWidth="1"/>
    <col min="4" max="4" width="36.44140625" customWidth="1"/>
    <col min="5" max="5" width="10.5546875" customWidth="1"/>
    <col min="6" max="6" width="8.88671875" customWidth="1"/>
    <col min="7" max="8" width="13.44140625" style="1" customWidth="1"/>
    <col min="9" max="9" width="15.5546875" style="1" customWidth="1"/>
    <col min="10" max="10" width="13.6640625" style="1" customWidth="1"/>
    <col min="11" max="11" width="16.44140625" style="1" customWidth="1"/>
    <col min="12" max="12" width="14.5546875" style="1" customWidth="1"/>
    <col min="13" max="13" width="20.5546875" style="1" customWidth="1"/>
    <col min="14" max="14" width="23" style="1" customWidth="1"/>
    <col min="15" max="15" width="25.6640625" style="1" customWidth="1"/>
    <col min="16" max="16" width="27.6640625" customWidth="1"/>
    <col min="17" max="17" width="18.44140625" customWidth="1"/>
    <col min="18" max="1011" width="9.109375" customWidth="1"/>
  </cols>
  <sheetData>
    <row r="1" spans="1:16" ht="15" customHeight="1" x14ac:dyDescent="0.3">
      <c r="A1" s="2" t="s">
        <v>13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15" t="s">
        <v>22</v>
      </c>
    </row>
    <row r="2" spans="1:16" ht="15" customHeight="1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</row>
    <row r="3" spans="1:16" s="16" customFormat="1" ht="61.5" customHeight="1" x14ac:dyDescent="0.4">
      <c r="A3" s="73" t="s">
        <v>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5" customHeight="1" x14ac:dyDescent="0.3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</row>
    <row r="5" spans="1:16" x14ac:dyDescent="0.3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5"/>
      <c r="N5" s="6"/>
      <c r="O5" s="4"/>
    </row>
    <row r="6" spans="1:16" ht="27" customHeight="1" x14ac:dyDescent="0.3">
      <c r="A6" s="55" t="s">
        <v>0</v>
      </c>
      <c r="B6" s="55"/>
      <c r="C6" s="55" t="s">
        <v>19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00.5" customHeight="1" x14ac:dyDescent="0.3">
      <c r="A7" s="55" t="s">
        <v>1</v>
      </c>
      <c r="B7" s="55"/>
      <c r="C7" s="74" t="s">
        <v>20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6" ht="42.75" customHeight="1" x14ac:dyDescent="0.3">
      <c r="A8" s="55" t="s">
        <v>14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16" ht="42.75" customHeight="1" x14ac:dyDescent="0.3">
      <c r="A9" s="66" t="s">
        <v>21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8"/>
    </row>
    <row r="10" spans="1:16" s="16" customFormat="1" ht="42.75" customHeight="1" x14ac:dyDescent="0.3">
      <c r="A10" s="60" t="s">
        <v>34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</row>
    <row r="11" spans="1:16" s="16" customFormat="1" ht="120" customHeight="1" x14ac:dyDescent="0.3">
      <c r="A11" s="56" t="s">
        <v>12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</row>
    <row r="12" spans="1:16" s="16" customFormat="1" ht="33" customHeight="1" x14ac:dyDescent="0.3">
      <c r="A12" s="46" t="s">
        <v>2</v>
      </c>
      <c r="B12" s="46" t="s">
        <v>3</v>
      </c>
      <c r="C12" s="46"/>
      <c r="D12" s="47" t="s">
        <v>16</v>
      </c>
      <c r="E12" s="46" t="s">
        <v>4</v>
      </c>
      <c r="F12" s="47" t="s">
        <v>5</v>
      </c>
      <c r="G12" s="53" t="s">
        <v>23</v>
      </c>
      <c r="H12" s="54"/>
      <c r="I12" s="53" t="s">
        <v>25</v>
      </c>
      <c r="J12" s="54"/>
      <c r="K12" s="53" t="s">
        <v>24</v>
      </c>
      <c r="L12" s="54"/>
      <c r="M12" s="17" t="s">
        <v>6</v>
      </c>
      <c r="N12" s="17" t="s">
        <v>7</v>
      </c>
      <c r="O12" s="47" t="s">
        <v>18</v>
      </c>
      <c r="P12" s="69" t="s">
        <v>26</v>
      </c>
    </row>
    <row r="13" spans="1:16" s="16" customFormat="1" ht="51" customHeight="1" x14ac:dyDescent="0.3">
      <c r="A13" s="46"/>
      <c r="B13" s="46"/>
      <c r="C13" s="46"/>
      <c r="D13" s="47"/>
      <c r="E13" s="46"/>
      <c r="F13" s="47"/>
      <c r="G13" s="18" t="s">
        <v>8</v>
      </c>
      <c r="H13" s="19" t="s">
        <v>15</v>
      </c>
      <c r="I13" s="18" t="s">
        <v>8</v>
      </c>
      <c r="J13" s="19" t="s">
        <v>15</v>
      </c>
      <c r="K13" s="18" t="s">
        <v>8</v>
      </c>
      <c r="L13" s="19" t="s">
        <v>15</v>
      </c>
      <c r="M13" s="20"/>
      <c r="N13" s="20"/>
      <c r="O13" s="47"/>
      <c r="P13" s="70"/>
    </row>
    <row r="14" spans="1:16" s="16" customFormat="1" ht="51" customHeight="1" x14ac:dyDescent="0.3">
      <c r="A14" s="21">
        <v>1</v>
      </c>
      <c r="B14" s="64" t="s">
        <v>27</v>
      </c>
      <c r="C14" s="65"/>
      <c r="D14" s="22" t="s">
        <v>28</v>
      </c>
      <c r="E14" s="21" t="s">
        <v>17</v>
      </c>
      <c r="F14" s="22">
        <v>4</v>
      </c>
      <c r="G14" s="18">
        <v>441.38</v>
      </c>
      <c r="H14" s="23">
        <f>F14*G14</f>
        <v>1765.52</v>
      </c>
      <c r="I14" s="18">
        <v>599</v>
      </c>
      <c r="J14" s="23">
        <f>F14*I14</f>
        <v>2396</v>
      </c>
      <c r="K14" s="18">
        <v>678.25</v>
      </c>
      <c r="L14" s="23">
        <f>F14*K14</f>
        <v>2713</v>
      </c>
      <c r="M14" s="17" t="s">
        <v>30</v>
      </c>
      <c r="N14" s="17" t="s">
        <v>31</v>
      </c>
      <c r="O14" s="24">
        <v>572.88</v>
      </c>
      <c r="P14" s="25">
        <v>2291.52</v>
      </c>
    </row>
    <row r="15" spans="1:16" s="16" customFormat="1" ht="51" customHeight="1" x14ac:dyDescent="0.3">
      <c r="A15" s="21">
        <v>2</v>
      </c>
      <c r="B15" s="64" t="s">
        <v>36</v>
      </c>
      <c r="C15" s="65"/>
      <c r="D15" s="22" t="s">
        <v>29</v>
      </c>
      <c r="E15" s="21" t="s">
        <v>17</v>
      </c>
      <c r="F15" s="22">
        <v>4</v>
      </c>
      <c r="G15" s="18">
        <v>4050</v>
      </c>
      <c r="H15" s="23">
        <f>F15*G15</f>
        <v>16200</v>
      </c>
      <c r="I15" s="18">
        <v>4500</v>
      </c>
      <c r="J15" s="23">
        <f>F15*I15</f>
        <v>18000</v>
      </c>
      <c r="K15" s="18">
        <v>4677</v>
      </c>
      <c r="L15" s="23">
        <f>F15*K15</f>
        <v>18708</v>
      </c>
      <c r="M15" s="17" t="s">
        <v>33</v>
      </c>
      <c r="N15" s="17" t="s">
        <v>32</v>
      </c>
      <c r="O15" s="24">
        <v>4409</v>
      </c>
      <c r="P15" s="25">
        <v>17636</v>
      </c>
    </row>
    <row r="16" spans="1:16" s="16" customFormat="1" ht="15" customHeight="1" x14ac:dyDescent="0.3">
      <c r="A16" s="26"/>
      <c r="B16" s="64"/>
      <c r="C16" s="65"/>
      <c r="D16" s="27"/>
      <c r="E16" s="27"/>
      <c r="F16" s="27"/>
      <c r="G16" s="27"/>
      <c r="H16" s="28"/>
      <c r="I16" s="27"/>
      <c r="J16" s="28"/>
      <c r="K16" s="27"/>
      <c r="L16" s="28"/>
      <c r="M16" s="29"/>
      <c r="N16" s="71" t="s">
        <v>9</v>
      </c>
      <c r="O16" s="72"/>
      <c r="P16" s="30">
        <f>SUM(P14:P15)</f>
        <v>19927.52</v>
      </c>
    </row>
    <row r="17" spans="1:16" s="16" customFormat="1" ht="15" customHeight="1" x14ac:dyDescent="0.3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</row>
    <row r="18" spans="1:16" s="16" customFormat="1" ht="66.75" customHeight="1" x14ac:dyDescent="0.3">
      <c r="A18" s="57" t="s">
        <v>39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</row>
    <row r="19" spans="1:16" s="16" customFormat="1" ht="27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s="16" customFormat="1" ht="15" customHeigh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s="16" customFormat="1" ht="37.5" customHeight="1" thickBot="1" x14ac:dyDescent="0.35">
      <c r="A21" s="31"/>
      <c r="B21" s="31"/>
      <c r="C21" s="31"/>
      <c r="D21" s="31"/>
      <c r="E21" s="31"/>
      <c r="F21" s="31"/>
      <c r="G21" s="32"/>
      <c r="H21" s="32"/>
      <c r="I21" s="32"/>
      <c r="J21" s="32"/>
      <c r="K21" s="32"/>
      <c r="L21" s="32"/>
      <c r="M21" s="32"/>
      <c r="N21" s="32"/>
      <c r="O21" s="32"/>
      <c r="P21" s="31"/>
    </row>
    <row r="22" spans="1:16" s="16" customFormat="1" ht="15.75" hidden="1" customHeight="1" thickBot="1" x14ac:dyDescent="0.35">
      <c r="A22" s="49"/>
      <c r="B22" s="50"/>
      <c r="C22" s="50"/>
      <c r="D22" s="50"/>
      <c r="E22" s="33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s="16" customFormat="1" ht="40.5" customHeight="1" x14ac:dyDescent="0.3">
      <c r="A23" s="51" t="s">
        <v>37</v>
      </c>
      <c r="B23" s="52"/>
      <c r="C23" s="52"/>
      <c r="D23" s="52"/>
      <c r="E23" s="34"/>
      <c r="F23" s="35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s="16" customFormat="1" ht="14.1" customHeight="1" thickBot="1" x14ac:dyDescent="0.35">
      <c r="A24" s="40" t="s">
        <v>10</v>
      </c>
      <c r="B24" s="41"/>
      <c r="C24" s="41"/>
      <c r="D24" s="41"/>
      <c r="E24" s="36"/>
      <c r="F24" s="35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s="16" customFormat="1" ht="24" customHeight="1" x14ac:dyDescent="0.3">
      <c r="A25" s="42" t="s">
        <v>35</v>
      </c>
      <c r="B25" s="43"/>
      <c r="C25" s="43"/>
      <c r="D25" s="43"/>
      <c r="E25" s="37"/>
      <c r="F25" s="35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2" customHeight="1" thickBot="1" x14ac:dyDescent="0.35">
      <c r="A26" s="44" t="s">
        <v>11</v>
      </c>
      <c r="B26" s="45"/>
      <c r="C26" s="45"/>
      <c r="D26" s="45"/>
      <c r="E26" s="10"/>
      <c r="F26" s="11"/>
      <c r="G26" s="12"/>
      <c r="H26" s="12"/>
      <c r="I26" s="12"/>
      <c r="J26" s="12"/>
      <c r="K26" s="12"/>
      <c r="L26" s="12"/>
      <c r="M26" s="9"/>
      <c r="N26" s="9"/>
      <c r="O26" s="9"/>
      <c r="P26" s="9"/>
    </row>
    <row r="27" spans="1:16" ht="12" customHeight="1" x14ac:dyDescent="0.3">
      <c r="A27" s="13"/>
      <c r="B27" s="13"/>
      <c r="C27" s="13"/>
      <c r="D27" s="13"/>
      <c r="E27" s="8"/>
      <c r="F27" s="14"/>
      <c r="G27" s="12"/>
      <c r="H27" s="12"/>
      <c r="I27" s="12"/>
      <c r="J27" s="12"/>
      <c r="K27" s="12"/>
      <c r="L27" s="12"/>
      <c r="M27" s="9"/>
      <c r="N27" s="9"/>
      <c r="O27" s="9"/>
      <c r="P27" s="9"/>
    </row>
    <row r="28" spans="1:16" ht="15.6" x14ac:dyDescent="0.3">
      <c r="A28" s="7"/>
    </row>
  </sheetData>
  <mergeCells count="32">
    <mergeCell ref="A3:P3"/>
    <mergeCell ref="A6:B6"/>
    <mergeCell ref="C6:P6"/>
    <mergeCell ref="A7:B7"/>
    <mergeCell ref="C7:P7"/>
    <mergeCell ref="A8:P8"/>
    <mergeCell ref="A11:P11"/>
    <mergeCell ref="A18:P18"/>
    <mergeCell ref="E12:E13"/>
    <mergeCell ref="F12:F13"/>
    <mergeCell ref="O12:O13"/>
    <mergeCell ref="A10:P10"/>
    <mergeCell ref="A17:P17"/>
    <mergeCell ref="B15:C15"/>
    <mergeCell ref="A9:P9"/>
    <mergeCell ref="B16:C16"/>
    <mergeCell ref="P12:P13"/>
    <mergeCell ref="N16:O16"/>
    <mergeCell ref="B14:C14"/>
    <mergeCell ref="A19:P19"/>
    <mergeCell ref="A24:D24"/>
    <mergeCell ref="A25:D25"/>
    <mergeCell ref="A26:D26"/>
    <mergeCell ref="A12:A13"/>
    <mergeCell ref="D12:D13"/>
    <mergeCell ref="B12:C13"/>
    <mergeCell ref="A20:P20"/>
    <mergeCell ref="A22:D22"/>
    <mergeCell ref="A23:D23"/>
    <mergeCell ref="G12:H12"/>
    <mergeCell ref="I12:J12"/>
    <mergeCell ref="K12:L12"/>
  </mergeCells>
  <pageMargins left="0.24027777777777801" right="0.24027777777777801" top="0.05" bottom="0.209722222222222" header="0.51180555555555496" footer="0.51180555555555496"/>
  <pageSetup paperSize="9" scale="52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Елисеева Наталья Александровна</cp:lastModifiedBy>
  <cp:revision>7</cp:revision>
  <cp:lastPrinted>2025-04-04T12:32:20Z</cp:lastPrinted>
  <dcterms:created xsi:type="dcterms:W3CDTF">2014-01-17T11:35:00Z</dcterms:created>
  <dcterms:modified xsi:type="dcterms:W3CDTF">2026-08-25T09:14:16Z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