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C5F3F45-1B46-49FB-BAA7-37EC70A0BC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<sst xmlns="http://schemas.openxmlformats.org/spreadsheetml/2006/main" count="26" uniqueCount="26">
  <si>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</si>
  <si>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</si>
  <si>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</si>
  <si>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</si>
  <si>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</si>
  <si>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</si>
  <si>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</si>
  <si>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</si>
  <si>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</si>
  <si>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</si>
  <si>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</si>
  <si>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</si>
  <si>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</si>
  <si>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</si>
  <si>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</si>
  <si>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</si>
  <si>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</si>
  <si>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</si>
  <si>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</si>
  <si>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</si>
  <si>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Обоснование начальной (максимальной) цены договора на dыполнение работ по диагностике и ремонту хромато-масс-спектрометра </t>
  </si>
  <si>
    <t xml:space="preserve">Выполнение работ по диагностике и ремонту хромато-масс-спектрометра </t>
  </si>
  <si>
    <t>усл.ед.</t>
  </si>
  <si>
    <t xml:space="preserve">Ценовое предложение 1 вх № 643-з от 20.07.26
</t>
  </si>
  <si>
    <t xml:space="preserve">Ценовое предложение 2 вх № 644-з от 20.07.26
</t>
  </si>
  <si>
    <t xml:space="preserve">Ценовое предложение 3 вх № 673-з от 29.07.26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</si>
</sst>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G8" sqref="G8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4" x14ac:dyDescent="0.2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4" ht="14.45" customHeight="1" x14ac:dyDescent="0.25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  <c r="K3" s="22"/>
      <c r="L3" s="22"/>
      <c r="M3" s="22"/>
      <c r="N3" s="22"/>
    </row>
    <row r="4" spans="1:24" ht="72.75" customHeight="1" x14ac:dyDescent="0.2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4" t="s">
        <v>19</v>
      </c>
      <c r="L4" s="24"/>
      <c r="M4" s="24"/>
      <c r="N4" s="24"/>
    </row>
    <row r="5" spans="1:24" ht="15.6" customHeight="1" x14ac:dyDescent="0.25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24" ht="62.45" customHeight="1" x14ac:dyDescent="0.25">
      <c r="A6" s="29" t="s">
        <v>3</v>
      </c>
      <c r="B6" s="29" t="s">
        <v>16</v>
      </c>
      <c r="C6" s="29" t="s">
        <v>4</v>
      </c>
      <c r="D6" s="29" t="s">
        <v>5</v>
      </c>
      <c r="E6" s="30" t="s">
        <v>6</v>
      </c>
      <c r="F6" s="30"/>
      <c r="G6" s="30"/>
      <c r="H6" s="30"/>
      <c r="I6" s="30"/>
      <c r="J6" s="31" t="s">
        <v>7</v>
      </c>
      <c r="K6" s="31"/>
      <c r="L6" s="31"/>
      <c r="M6" s="30" t="s">
        <v>8</v>
      </c>
      <c r="N6" s="30"/>
    </row>
    <row r="7" spans="1:24" ht="133.5" customHeight="1" x14ac:dyDescent="0.25">
      <c r="A7" s="29"/>
      <c r="B7" s="29"/>
      <c r="C7" s="29"/>
      <c r="D7" s="29"/>
      <c r="E7" s="6" t="s">
        <v>23</v>
      </c>
      <c r="F7" s="6" t="s">
        <v>24</v>
      </c>
      <c r="G7" s="6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ht="25.5" x14ac:dyDescent="0.25">
      <c r="A8" s="3">
        <v>1</v>
      </c>
      <c r="B8" s="9" t="s">
        <v>21</v>
      </c>
      <c r="C8" s="17" t="s">
        <v>22</v>
      </c>
      <c r="D8" s="16">
        <v>1</v>
      </c>
      <c r="E8" s="18">
        <v>99044</v>
      </c>
      <c r="F8" s="18">
        <v>115000</v>
      </c>
      <c r="G8" s="18">
        <v>98861</v>
      </c>
      <c r="H8" s="10"/>
      <c r="I8" s="10"/>
      <c r="J8" s="11">
        <f t="shared" ref="J8" si="0">AVERAGE(E8:G8)</f>
        <v>104301.66666666667</v>
      </c>
      <c r="K8" s="11">
        <f t="shared" ref="K8" si="1">SQRT(((SUM((POWER(G8-J8,2)),(POWER(F8-J8,2)),(POWER(E8-J8,2)),)/(COLUMNS(E8:G8)-1))))</f>
        <v>9265.4802537878913</v>
      </c>
      <c r="L8" s="11">
        <f>K8/J8*100</f>
        <v>8.8833482243376345</v>
      </c>
      <c r="M8" s="12">
        <f>N8*D8</f>
        <v>98861</v>
      </c>
      <c r="N8" s="12">
        <f>MIN(E8,F8,G8)</f>
        <v>98861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25" t="s">
        <v>15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M9" s="8">
        <f>SUM(M8:M8)</f>
        <v>98861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2026-07-31T07:53:37Z</dcterms:modified>
</cp:coreProperties>
</file>