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120" windowHeight="12090"/>
  </bookViews>
  <sheets>
    <sheet name="УФСИН" sheetId="1" r:id="rId1"/>
    <sheet name="Лист2" sheetId="2" state="hidden" r:id="rId2"/>
    <sheet name="ИК-2" sheetId="3" state="hidden" r:id="rId3"/>
    <sheet name="ЛИУ-4" sheetId="4" state="hidden" r:id="rId4"/>
    <sheet name="ИК-7" sheetId="5" state="hidden" r:id="rId5"/>
    <sheet name="ИК-8" sheetId="6" state="hidden" r:id="rId6"/>
    <sheet name="КП-9" sheetId="7" state="hidden" r:id="rId7"/>
    <sheet name="СИЗО-2" sheetId="10" state="hidden" r:id="rId8"/>
    <sheet name="КВК" sheetId="8" state="hidden" r:id="rId9"/>
    <sheet name="СИЗО-1" sheetId="9" state="hidden" r:id="rId10"/>
    <sheet name="СИЗО-3" sheetId="11" state="hidden" r:id="rId11"/>
    <sheet name="УИИ" sheetId="12" state="hidden" r:id="rId12"/>
    <sheet name="ОК" sheetId="13" state="hidden" r:id="rId13"/>
    <sheet name="ЦИТОВ" sheetId="14" state="hidden" r:id="rId14"/>
    <sheet name="БМТиВС" sheetId="15" state="hidden" r:id="rId15"/>
  </sheets>
  <definedNames>
    <definedName name="_xlnm._FilterDatabase" localSheetId="0" hidden="1">УФСИН!$A$6:$W$10</definedName>
  </definedNames>
  <calcPr calcId="145621" refMode="R1C1"/>
</workbook>
</file>

<file path=xl/calcChain.xml><?xml version="1.0" encoding="utf-8"?>
<calcChain xmlns="http://schemas.openxmlformats.org/spreadsheetml/2006/main">
  <c r="V10" i="1" l="1"/>
  <c r="V9" i="1" l="1"/>
  <c r="U8" i="13" l="1"/>
  <c r="U13" i="10"/>
  <c r="U11" i="13"/>
  <c r="U9" i="11"/>
  <c r="U8" i="12"/>
  <c r="U12" i="13"/>
  <c r="U8" i="11"/>
  <c r="U12" i="3"/>
  <c r="U11" i="3"/>
  <c r="U10" i="8" l="1"/>
  <c r="U11" i="5"/>
  <c r="U10" i="5"/>
  <c r="U9" i="5"/>
  <c r="U17" i="13"/>
  <c r="U16" i="13"/>
  <c r="U15" i="13"/>
  <c r="U14" i="13"/>
  <c r="U13" i="13"/>
  <c r="U10" i="13"/>
  <c r="U9" i="13"/>
  <c r="U8" i="14"/>
  <c r="U10" i="15"/>
  <c r="U9" i="15"/>
  <c r="U8" i="15"/>
  <c r="U11" i="15"/>
  <c r="U55" i="12"/>
  <c r="U54" i="12"/>
  <c r="U53" i="12"/>
  <c r="U52" i="12"/>
  <c r="U51" i="12"/>
  <c r="U50" i="12"/>
  <c r="U49" i="12"/>
  <c r="U48" i="12"/>
  <c r="U47" i="12"/>
  <c r="U46" i="12"/>
  <c r="U45" i="12"/>
  <c r="U44" i="12"/>
  <c r="U43" i="12"/>
  <c r="U42" i="12"/>
  <c r="U41" i="12"/>
  <c r="U40" i="12"/>
  <c r="U39" i="12"/>
  <c r="U38" i="12"/>
  <c r="U37" i="12"/>
  <c r="U36" i="12"/>
  <c r="U35" i="12"/>
  <c r="U34" i="12"/>
  <c r="U33" i="12"/>
  <c r="U32" i="12"/>
  <c r="U31" i="12"/>
  <c r="U30" i="12"/>
  <c r="U29" i="12"/>
  <c r="U28" i="12"/>
  <c r="U27" i="12"/>
  <c r="U26" i="12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10" i="11"/>
  <c r="U11" i="11"/>
  <c r="U12" i="10"/>
  <c r="U11" i="10"/>
  <c r="U10" i="10"/>
  <c r="U9" i="10"/>
  <c r="U13" i="9"/>
  <c r="U12" i="9"/>
  <c r="U11" i="9"/>
  <c r="U10" i="9"/>
  <c r="U9" i="9"/>
  <c r="U11" i="8"/>
  <c r="U9" i="8"/>
  <c r="U15" i="7"/>
  <c r="U12" i="7"/>
  <c r="U11" i="7"/>
  <c r="U10" i="7"/>
  <c r="U14" i="7"/>
  <c r="U13" i="7"/>
  <c r="U11" i="6"/>
  <c r="U10" i="6"/>
  <c r="U9" i="6"/>
  <c r="U13" i="6"/>
  <c r="U12" i="6"/>
  <c r="U17" i="5"/>
  <c r="U15" i="5"/>
  <c r="U14" i="5"/>
  <c r="U13" i="5"/>
  <c r="U12" i="5"/>
  <c r="U16" i="5"/>
  <c r="U14" i="4"/>
  <c r="U13" i="4"/>
  <c r="U12" i="4"/>
  <c r="U11" i="4"/>
  <c r="U10" i="4"/>
  <c r="U9" i="4"/>
  <c r="U22" i="3"/>
  <c r="U21" i="3"/>
  <c r="U20" i="3"/>
  <c r="U19" i="3"/>
  <c r="U18" i="3"/>
  <c r="U17" i="3"/>
  <c r="U16" i="3"/>
  <c r="U15" i="3"/>
  <c r="U13" i="3"/>
  <c r="U9" i="14" l="1"/>
  <c r="U18" i="13"/>
  <c r="U56" i="12"/>
  <c r="U12" i="11"/>
  <c r="U14" i="10"/>
  <c r="U14" i="9"/>
  <c r="U12" i="15"/>
  <c r="U12" i="8"/>
  <c r="U16" i="7"/>
  <c r="U14" i="6"/>
  <c r="U18" i="5"/>
  <c r="U15" i="4"/>
  <c r="U23" i="3"/>
</calcChain>
</file>

<file path=xl/sharedStrings.xml><?xml version="1.0" encoding="utf-8"?>
<sst xmlns="http://schemas.openxmlformats.org/spreadsheetml/2006/main" count="1292" uniqueCount="392">
  <si>
    <t>№ п/п</t>
  </si>
  <si>
    <t>Страховая премия, руб.</t>
  </si>
  <si>
    <t>Идентификационный номер (VIN)</t>
  </si>
  <si>
    <t>Год выпуска</t>
  </si>
  <si>
    <t>***</t>
  </si>
  <si>
    <t>Коэфициенты****</t>
  </si>
  <si>
    <t>Примечание:</t>
  </si>
  <si>
    <t>Собственник (владелец)</t>
  </si>
  <si>
    <t>марка, модель ТС</t>
  </si>
  <si>
    <t>категория ТС</t>
  </si>
  <si>
    <t>ТБ</t>
  </si>
  <si>
    <t>Км</t>
  </si>
  <si>
    <t>Кт</t>
  </si>
  <si>
    <t>Кс</t>
  </si>
  <si>
    <t>Ко 1,8</t>
  </si>
  <si>
    <t>Кн</t>
  </si>
  <si>
    <t>Кбм</t>
  </si>
  <si>
    <t>Рег. знак</t>
  </si>
  <si>
    <t>СИЗО-1</t>
  </si>
  <si>
    <t>ГАЗ-2705</t>
  </si>
  <si>
    <t>В</t>
  </si>
  <si>
    <t xml:space="preserve">Сведения с паспорта транспортного средства </t>
  </si>
  <si>
    <t>Тб-базовай страховой тариф (для юридических лиц);</t>
  </si>
  <si>
    <t>Ко-коэффициент страховых тарифов в зависимости от количества лиц допущенных к управлению транспортом (для юридических лиц Ко=1,8);</t>
  </si>
  <si>
    <t>Кн-коэффициент страховых тарифов при наличии нарушений пункта 3 ст.9 №40-ФЗ "Об обязательном страховании гражданской ответственности владельцев транспортных средст";</t>
  </si>
  <si>
    <t>Кс-коэффициент страховых тарифов в зависимости от периода использования ТС.</t>
  </si>
  <si>
    <t>С</t>
  </si>
  <si>
    <t>ТС- транспортное средство.</t>
  </si>
  <si>
    <t>ПАЗ-32053</t>
  </si>
  <si>
    <t>УФСИН</t>
  </si>
  <si>
    <t>Км-коэффициент страховых тарифов в зависимости от мощности двигателя, применяется только для ТС категории "В"(для ТС категории "С","D", "Е", прицепов и тракторов Км=1).</t>
  </si>
  <si>
    <t>КПр-коэффициент страховых тарифов в зависимости от наличия в договоре обязательного страхования условий, предусматривающего возможность управления транспортным средством с прицепом к нему.</t>
  </si>
  <si>
    <t>D</t>
  </si>
  <si>
    <t>КПр</t>
  </si>
  <si>
    <t>на сумму</t>
  </si>
  <si>
    <t xml:space="preserve">единиц ТС </t>
  </si>
  <si>
    <t>ТС категории "В"; "ВЕ"</t>
  </si>
  <si>
    <t xml:space="preserve">ТС категории "С"; "СЕ" с разрешенной максимальной массой 16 т. и менее   </t>
  </si>
  <si>
    <t xml:space="preserve">ТС категории "С"; "СЕ" с разрешенной максимальной массой свыше 16т  </t>
  </si>
  <si>
    <t>Место нахождение собственника (населенный пункт) с учредительного документа юр.лица</t>
  </si>
  <si>
    <t>Тип ТС, категория</t>
  </si>
  <si>
    <r>
      <t xml:space="preserve">ТС категории "D"; "DЕ" с числом поссажирских мест до </t>
    </r>
    <r>
      <rPr>
        <b/>
        <sz val="11"/>
        <color theme="1"/>
        <rFont val="Times New Roman"/>
        <family val="1"/>
        <charset val="204"/>
      </rPr>
      <t>16</t>
    </r>
    <r>
      <rPr>
        <b/>
        <sz val="9"/>
        <color theme="1"/>
        <rFont val="Times New Roman"/>
        <family val="1"/>
        <charset val="204"/>
      </rPr>
      <t xml:space="preserve"> включительно </t>
    </r>
  </si>
  <si>
    <r>
      <t xml:space="preserve">ТС категории "D"; "DЕ" с более </t>
    </r>
    <r>
      <rPr>
        <b/>
        <sz val="11"/>
        <color theme="1"/>
        <rFont val="Times New Roman"/>
        <family val="1"/>
        <charset val="204"/>
      </rPr>
      <t>16</t>
    </r>
    <r>
      <rPr>
        <b/>
        <sz val="9"/>
        <color theme="1"/>
        <rFont val="Times New Roman"/>
        <family val="1"/>
        <charset val="204"/>
      </rPr>
      <t xml:space="preserve"> пассажирских мест </t>
    </r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</si>
  <si>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13"/>
        <color theme="1"/>
        <rFont val="Times New Roman"/>
        <family val="1"/>
        <charset val="204"/>
      </rPr>
      <t>без учета водительского места</t>
    </r>
    <r>
      <rPr>
        <sz val="13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</si>
  <si>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t>Кт-коэффициент страховых тарифов в зависимости от территории использования ТС (по месту нахождения юридического лица, его филиала или представительства, указанному в учредительном документе юридического лица (собственника));</t>
  </si>
  <si>
    <t>ИТОГО для страхования</t>
  </si>
  <si>
    <t>Кбм при расчете страховой премии действующего страхового полиса*****</t>
  </si>
  <si>
    <r>
      <t xml:space="preserve">**** - базовый тариф и коэффициенты в соответствии с </t>
    </r>
    <r>
      <rPr>
        <b/>
        <sz val="13"/>
        <color theme="1"/>
        <rFont val="Times New Roman"/>
        <family val="1"/>
        <charset val="204"/>
      </rPr>
      <t xml:space="preserve">Указанием Банка России от 19.09.2015 №33844-У (ред. от 20.03.2015 № 3604-У) </t>
    </r>
    <r>
      <rPr>
        <sz val="13"/>
        <color theme="1"/>
        <rFont val="Times New Roman"/>
        <family val="1"/>
        <charset val="204"/>
      </rPr>
      <t>, а именно:</t>
    </r>
  </si>
  <si>
    <r>
      <t>Кбм-коэффициент страховых тарифов в зависимости от наличия или отсутствия страховых выплат при наступлении страховых случаев, произошедших в период действия предыдущих договоров обязательного страхования гражданской ответственности владельцев транспортных средств (при отсутствии выплат Страховщиком коэффициент снижается на 0,05 и равен значение со столбца ***** минус 0,05,</t>
    </r>
    <r>
      <rPr>
        <b/>
        <sz val="13"/>
        <color theme="1"/>
        <rFont val="Times New Roman"/>
        <family val="1"/>
        <charset val="204"/>
      </rPr>
      <t xml:space="preserve"> но не ниже 0,5 ;</t>
    </r>
  </si>
  <si>
    <r>
      <t xml:space="preserve">В таблице представлен </t>
    </r>
    <r>
      <rPr>
        <b/>
        <sz val="16"/>
        <color rgb="FFFF0000"/>
        <rFont val="Times New Roman"/>
        <family val="1"/>
        <charset val="204"/>
      </rPr>
      <t>образец</t>
    </r>
    <r>
      <rPr>
        <b/>
        <sz val="13"/>
        <color rgb="FFFF0000"/>
        <rFont val="Times New Roman"/>
        <family val="1"/>
        <charset val="204"/>
      </rPr>
      <t xml:space="preserve"> заполнения (выделен красным цветом).</t>
    </r>
  </si>
  <si>
    <t>нет</t>
  </si>
  <si>
    <t>Дата начала страхования</t>
  </si>
  <si>
    <t>***** - с расчетов страховых премий, представленных Страховщиком вместе с актами в 2017 году (приложение №3 государственного контракта по ОСАГО в 2017 году).</t>
  </si>
  <si>
    <t>**-только ТС содержащиеся за счет бюджетных средств, и эксплуатируемых в рамках приказа ФСИН России от 12.04.2016 № 266.</t>
  </si>
  <si>
    <t xml:space="preserve">*-определенно приказом ФСИН России от 12.04.2016 № 266. </t>
  </si>
  <si>
    <t>№ ___________________</t>
  </si>
  <si>
    <t>н451ха05</t>
  </si>
  <si>
    <t>н746хе05</t>
  </si>
  <si>
    <t>н006рх05</t>
  </si>
  <si>
    <t>н008рх05</t>
  </si>
  <si>
    <t>н009хр05</t>
  </si>
  <si>
    <t>м260еа777</t>
  </si>
  <si>
    <t>к768нт777</t>
  </si>
  <si>
    <t>к977он05</t>
  </si>
  <si>
    <t>к056мх05</t>
  </si>
  <si>
    <t>к852хх05</t>
  </si>
  <si>
    <t>м864ху05</t>
  </si>
  <si>
    <t>м871ху05</t>
  </si>
  <si>
    <t>м866ху05</t>
  </si>
  <si>
    <t>м830ху05</t>
  </si>
  <si>
    <t>м806ху05</t>
  </si>
  <si>
    <t>м886ху05</t>
  </si>
  <si>
    <t>м819ху05</t>
  </si>
  <si>
    <t>м804ху05</t>
  </si>
  <si>
    <t>м869ху05</t>
  </si>
  <si>
    <t>м862ху05</t>
  </si>
  <si>
    <t>м861ху05</t>
  </si>
  <si>
    <t>м817ху05</t>
  </si>
  <si>
    <t>м867ху05</t>
  </si>
  <si>
    <t>м872ху05</t>
  </si>
  <si>
    <t>м863ху05</t>
  </si>
  <si>
    <t>м814ху05</t>
  </si>
  <si>
    <t>м821ху05</t>
  </si>
  <si>
    <t>м868ху05</t>
  </si>
  <si>
    <t>м820ху05</t>
  </si>
  <si>
    <t>м822ху05</t>
  </si>
  <si>
    <t>м874ху05</t>
  </si>
  <si>
    <t>м826ху05</t>
  </si>
  <si>
    <t>м798ху05</t>
  </si>
  <si>
    <t>м799ху05</t>
  </si>
  <si>
    <t>м879ху05</t>
  </si>
  <si>
    <t>м865ху05</t>
  </si>
  <si>
    <t>м812ху05</t>
  </si>
  <si>
    <t>м882ху05</t>
  </si>
  <si>
    <t>м802ху05</t>
  </si>
  <si>
    <t>м883ху05</t>
  </si>
  <si>
    <t>м815ху05</t>
  </si>
  <si>
    <t>м873ху05</t>
  </si>
  <si>
    <t>м825ху05</t>
  </si>
  <si>
    <t>м870ху05</t>
  </si>
  <si>
    <t>м801ху05</t>
  </si>
  <si>
    <t>м823ху05</t>
  </si>
  <si>
    <t>м877ху05</t>
  </si>
  <si>
    <t>м960ху05</t>
  </si>
  <si>
    <t>м875ху05</t>
  </si>
  <si>
    <t>м881ху05</t>
  </si>
  <si>
    <t>м885ху05</t>
  </si>
  <si>
    <t>м884ху05</t>
  </si>
  <si>
    <t>м880ху05</t>
  </si>
  <si>
    <t>м876ху05</t>
  </si>
  <si>
    <t>м887ху05</t>
  </si>
  <si>
    <t>н387вс05</t>
  </si>
  <si>
    <t>е024вт05</t>
  </si>
  <si>
    <t>н854те05</t>
  </si>
  <si>
    <t>в958мм134</t>
  </si>
  <si>
    <t>м062хе05</t>
  </si>
  <si>
    <t>т706ру199</t>
  </si>
  <si>
    <t>е326рх05</t>
  </si>
  <si>
    <t>в176хв05</t>
  </si>
  <si>
    <t>н402ху05</t>
  </si>
  <si>
    <t>н006ок05</t>
  </si>
  <si>
    <t>в850кс05</t>
  </si>
  <si>
    <t>к891ув05</t>
  </si>
  <si>
    <t>е284св05</t>
  </si>
  <si>
    <t>м074ро05</t>
  </si>
  <si>
    <t>к876ух05</t>
  </si>
  <si>
    <t>н631нс05</t>
  </si>
  <si>
    <t>в221кт05</t>
  </si>
  <si>
    <t>н684мо05</t>
  </si>
  <si>
    <t>к965ху05</t>
  </si>
  <si>
    <t>е436нн05</t>
  </si>
  <si>
    <t>а449ун05</t>
  </si>
  <si>
    <t>н793ра05</t>
  </si>
  <si>
    <t>в625мт134</t>
  </si>
  <si>
    <t>е854ва05</t>
  </si>
  <si>
    <t>в322оа134</t>
  </si>
  <si>
    <t>н098тн05</t>
  </si>
  <si>
    <t>XTAFS015LE0846482</t>
  </si>
  <si>
    <t>XTT316880F1031836</t>
  </si>
  <si>
    <t>XVB193211C0000124</t>
  </si>
  <si>
    <t>XVB193211C0000118</t>
  </si>
  <si>
    <t>XW8ZZZ16ZEN919855</t>
  </si>
  <si>
    <t>KNMCSHLMS8P718566</t>
  </si>
  <si>
    <t>X9FMXXEEBMCY61742</t>
  </si>
  <si>
    <t>XTA21074092907906</t>
  </si>
  <si>
    <t>XTA21074092893247</t>
  </si>
  <si>
    <t>XTA210740A2971715</t>
  </si>
  <si>
    <t>ХТА219060С0055815</t>
  </si>
  <si>
    <t>ХТА219060С0055855</t>
  </si>
  <si>
    <t>ХТА219060С0055999</t>
  </si>
  <si>
    <t>ХТА219060С0056173</t>
  </si>
  <si>
    <t>ХТА219060С0056188</t>
  </si>
  <si>
    <t>ХТА219060С0056206</t>
  </si>
  <si>
    <t>ХТА219060С0056208</t>
  </si>
  <si>
    <t>ХТА219060С0056259</t>
  </si>
  <si>
    <t>ХТА219060С0056261</t>
  </si>
  <si>
    <t>ХТА219060С0056281</t>
  </si>
  <si>
    <t>ХТА219060С0056293</t>
  </si>
  <si>
    <t>ХТА219060С0056301</t>
  </si>
  <si>
    <t>ХТА219060С0056526</t>
  </si>
  <si>
    <t>ХТА219060С0056554</t>
  </si>
  <si>
    <t>ХТА219060С0056570</t>
  </si>
  <si>
    <t>ХТА219060С0056631</t>
  </si>
  <si>
    <t>ХТА219060С0056635</t>
  </si>
  <si>
    <t>ХТА219060С0056645</t>
  </si>
  <si>
    <t>ХТА219060С0056649</t>
  </si>
  <si>
    <t>ХТА219060С0056657</t>
  </si>
  <si>
    <t>ХТА219060С0056663</t>
  </si>
  <si>
    <t>ХТА219060С0056687</t>
  </si>
  <si>
    <t>ХТА219060С0056691</t>
  </si>
  <si>
    <t>ХТА219060С0056693</t>
  </si>
  <si>
    <t>ХТА219060С0056796</t>
  </si>
  <si>
    <t>ХТА219060С0056806</t>
  </si>
  <si>
    <t>ХТА219060С0056818</t>
  </si>
  <si>
    <t>ХТА219060С0056820</t>
  </si>
  <si>
    <t>ХТА219060С0056822</t>
  </si>
  <si>
    <t>ХТА219060С0056828</t>
  </si>
  <si>
    <t>ХТА219060С0056836</t>
  </si>
  <si>
    <t>ХТА219060С0056840</t>
  </si>
  <si>
    <t>ХТА219060С0056842</t>
  </si>
  <si>
    <t>ХТА219060С0056844</t>
  </si>
  <si>
    <t>ХТА219060С0056862</t>
  </si>
  <si>
    <t>ХТА219060С0060265</t>
  </si>
  <si>
    <t>ХТА213100С0139572</t>
  </si>
  <si>
    <t>ХТА213100С0139585</t>
  </si>
  <si>
    <t>ХТА213100С0139593</t>
  </si>
  <si>
    <t>ХТА213100С0139617</t>
  </si>
  <si>
    <t>ХТА213100С0139620</t>
  </si>
  <si>
    <t>ХТА213100С0139623</t>
  </si>
  <si>
    <t>ХТА213100С0139715</t>
  </si>
  <si>
    <t>ХТА213100С0139717</t>
  </si>
  <si>
    <t>ХТА213100С0139720</t>
  </si>
  <si>
    <t>ХОL33020N00000047</t>
  </si>
  <si>
    <t>ХОL3302GN60000035</t>
  </si>
  <si>
    <t>Х89199010ENFC4074</t>
  </si>
  <si>
    <t>X89199011FNFC4002</t>
  </si>
  <si>
    <t>Х89199010ВNFC4011</t>
  </si>
  <si>
    <t>XOL3302JN60000016</t>
  </si>
  <si>
    <t>ХТТ22069470403647</t>
  </si>
  <si>
    <t>Х9627520050409435</t>
  </si>
  <si>
    <t>XTAFS015LG0912808</t>
  </si>
  <si>
    <t>ХТТ316300Е0003280</t>
  </si>
  <si>
    <t>ХТН27050030321673</t>
  </si>
  <si>
    <t>Х96221700А0671291</t>
  </si>
  <si>
    <t>XOL32211070000130</t>
  </si>
  <si>
    <t>Х96322100В0693187</t>
  </si>
  <si>
    <t>ХТА210540А2179680</t>
  </si>
  <si>
    <t>XTARSOY5LE0780975</t>
  </si>
  <si>
    <t>ХТН33021031880479</t>
  </si>
  <si>
    <t>Х89199010СNFС4043</t>
  </si>
  <si>
    <t>X96A23R23F2630233</t>
  </si>
  <si>
    <t>Х96221700А0671285</t>
  </si>
  <si>
    <t>ХОL3302GN70000119</t>
  </si>
  <si>
    <t>ХТТ315140Y0024648</t>
  </si>
  <si>
    <t>Х89199010DNFC4007</t>
  </si>
  <si>
    <t>XTT316300F1047687</t>
  </si>
  <si>
    <t>ХТТ39620260455856</t>
  </si>
  <si>
    <t>Х96A21R23F2628687</t>
  </si>
  <si>
    <t>ХОL3302GN70000158</t>
  </si>
  <si>
    <t>УИИ</t>
  </si>
  <si>
    <t>ИК-2</t>
  </si>
  <si>
    <t>ЛИУ-4</t>
  </si>
  <si>
    <t>ИК-7</t>
  </si>
  <si>
    <t xml:space="preserve">ИК-8 </t>
  </si>
  <si>
    <t>КП-9</t>
  </si>
  <si>
    <t>ЦИТОВ</t>
  </si>
  <si>
    <t>ОК</t>
  </si>
  <si>
    <t>СИЗО-2</t>
  </si>
  <si>
    <t>СИЗО-3</t>
  </si>
  <si>
    <t>КВК</t>
  </si>
  <si>
    <t>ГАЗ-2217</t>
  </si>
  <si>
    <t>LADA-213100</t>
  </si>
  <si>
    <t>LADA-RSOY5L</t>
  </si>
  <si>
    <t>LADA-FS015L</t>
  </si>
  <si>
    <t>LADA-210540</t>
  </si>
  <si>
    <t>UAZ PATRIOT</t>
  </si>
  <si>
    <t>СБА-10У-5 19312-10</t>
  </si>
  <si>
    <t>VOLKSWAGEN JETTA</t>
  </si>
  <si>
    <t>NISSAN ALMERA CLASSIC</t>
  </si>
  <si>
    <t>Форд Фокус</t>
  </si>
  <si>
    <t>ВАЗ-210740</t>
  </si>
  <si>
    <t>LADA-210740</t>
  </si>
  <si>
    <t xml:space="preserve">LADA-210740 </t>
  </si>
  <si>
    <t>LADA-219060</t>
  </si>
  <si>
    <t>ГАЗ-33021</t>
  </si>
  <si>
    <t>ГАЗ-3302</t>
  </si>
  <si>
    <t>1990-0000010</t>
  </si>
  <si>
    <t>19901-0000010-1 на базе ГАЗ-27057 (4х4)</t>
  </si>
  <si>
    <t>УАЗ-1990-0000010</t>
  </si>
  <si>
    <t>3302 сги</t>
  </si>
  <si>
    <t>УАЗ-220694-04</t>
  </si>
  <si>
    <t>ГАЗ-2752</t>
  </si>
  <si>
    <t>ГАЗель ГАЗ- 3221 ПКЛ</t>
  </si>
  <si>
    <t>ГАЗ-3221 АЗ</t>
  </si>
  <si>
    <t>ГАЗ-А23R23</t>
  </si>
  <si>
    <t>ГАЗ-3202 СГИ</t>
  </si>
  <si>
    <t>УАЗ-31514</t>
  </si>
  <si>
    <t>УАЗ-3962</t>
  </si>
  <si>
    <t>ГАЗ-A21R23</t>
  </si>
  <si>
    <t>ГАЗ-3302 СГИ</t>
  </si>
  <si>
    <t>г.Махачкала</t>
  </si>
  <si>
    <t>пос. Н.Тюбе</t>
  </si>
  <si>
    <t>г.Кизилюрт</t>
  </si>
  <si>
    <t>г.Дербент</t>
  </si>
  <si>
    <t>г.Хасавюрт</t>
  </si>
  <si>
    <t>а639ур05</t>
  </si>
  <si>
    <t>Х89484720Y0АW1002</t>
  </si>
  <si>
    <t>ЗИЛ-АЦ-3,0-40</t>
  </si>
  <si>
    <t>к509ст05</t>
  </si>
  <si>
    <t>ХОL4311W080000008</t>
  </si>
  <si>
    <t>КАМАЗ-43114АВ</t>
  </si>
  <si>
    <t>м695на05</t>
  </si>
  <si>
    <t>Х67362422А0000030</t>
  </si>
  <si>
    <t>КАМАЗ-АЦ-5-40 (43253) 362422</t>
  </si>
  <si>
    <t>е013вт05</t>
  </si>
  <si>
    <t>ХОL3307GN60000055</t>
  </si>
  <si>
    <t>ГАЗ-3307 СГИ</t>
  </si>
  <si>
    <t>е594ву05</t>
  </si>
  <si>
    <t>ХVZ36161B50000278</t>
  </si>
  <si>
    <t>ЗИЛ-АЦ-3,2-40(4331)-8ВР</t>
  </si>
  <si>
    <t>12-20дат</t>
  </si>
  <si>
    <t>ОТСУТСТВУЕТ</t>
  </si>
  <si>
    <t>КРАЗ-256Б1</t>
  </si>
  <si>
    <t>н460ху05</t>
  </si>
  <si>
    <t>Х96С41R13F1067344</t>
  </si>
  <si>
    <t>ГАЗ-С41R13</t>
  </si>
  <si>
    <t>C</t>
  </si>
  <si>
    <t>н779су05</t>
  </si>
  <si>
    <t>X3X473285F0168677</t>
  </si>
  <si>
    <t>Волдай 4732-0000010-85</t>
  </si>
  <si>
    <t>к768ат05</t>
  </si>
  <si>
    <t>Х8948470080DТ4007</t>
  </si>
  <si>
    <t>УРАЛ-43206 АЦ 3,0-40</t>
  </si>
  <si>
    <t>м444мн05</t>
  </si>
  <si>
    <t>ХТС4314С32198892</t>
  </si>
  <si>
    <t>е326уа05</t>
  </si>
  <si>
    <t>ХТС43255381157131</t>
  </si>
  <si>
    <t>КАМАЗ-43255</t>
  </si>
  <si>
    <t>н452кр05</t>
  </si>
  <si>
    <t>Х96331060С1030302</t>
  </si>
  <si>
    <t>ГАЗ-33106</t>
  </si>
  <si>
    <t>н461кр05</t>
  </si>
  <si>
    <t>Х96331060С1030071</t>
  </si>
  <si>
    <t>т435тт05</t>
  </si>
  <si>
    <t>XVU4616ADF0000480</t>
  </si>
  <si>
    <t>46160000020-01</t>
  </si>
  <si>
    <t>ИК-8</t>
  </si>
  <si>
    <t>н847нс05</t>
  </si>
  <si>
    <t>ХТС535004D2439906</t>
  </si>
  <si>
    <t>КАМАЗ-5350-42</t>
  </si>
  <si>
    <t>а229нс05</t>
  </si>
  <si>
    <t>Х8958815АВОDT4002</t>
  </si>
  <si>
    <t>КАМАЗ-АЦ 5,0-40 (43114) 58815А</t>
  </si>
  <si>
    <t>XOL674610F0000021</t>
  </si>
  <si>
    <t>КАМАЗ</t>
  </si>
  <si>
    <t>н390вс05</t>
  </si>
  <si>
    <t>Х8958815АCОDT4115</t>
  </si>
  <si>
    <t>КАМАЗ-43114 58815А АЦ 5,0-40</t>
  </si>
  <si>
    <t>н842нс05</t>
  </si>
  <si>
    <t>ХТС651154D1293562</t>
  </si>
  <si>
    <t>КАМАЗ-65115-А4</t>
  </si>
  <si>
    <t>н843нс05</t>
  </si>
  <si>
    <t>ХТС651174D1293600</t>
  </si>
  <si>
    <t>КАМАЗ-65117-А4</t>
  </si>
  <si>
    <t>ГАЗ-32213</t>
  </si>
  <si>
    <t>н419ра05</t>
  </si>
  <si>
    <t>Х89287910DOEN8036</t>
  </si>
  <si>
    <t>ГАЗ-33106 АЗ</t>
  </si>
  <si>
    <t>к601ус05</t>
  </si>
  <si>
    <t>Х96322130А0671580</t>
  </si>
  <si>
    <t>ПАЗ-4234</t>
  </si>
  <si>
    <t>т136тт05</t>
  </si>
  <si>
    <t>Х96А63R42F0001157</t>
  </si>
  <si>
    <t>ГАЗ-A63R42</t>
  </si>
  <si>
    <t>н283св05</t>
  </si>
  <si>
    <t>Х89287910Е0ЕN8109</t>
  </si>
  <si>
    <t>н725хр05</t>
  </si>
  <si>
    <t>X82287910FOEN8186</t>
  </si>
  <si>
    <t>н948ео05</t>
  </si>
  <si>
    <t>Х89781103DOEN8070</t>
  </si>
  <si>
    <t>КАМАЗ-4308-С4 АЗ-01</t>
  </si>
  <si>
    <t>н957ео05</t>
  </si>
  <si>
    <t>Х89781103DOEN8080</t>
  </si>
  <si>
    <t>н951ео05</t>
  </si>
  <si>
    <t>X89781103DOEN8051</t>
  </si>
  <si>
    <t>КАМАЗ-4308-C4 АЗ-01</t>
  </si>
  <si>
    <t>н657те05</t>
  </si>
  <si>
    <t>XWX32841AF0002123</t>
  </si>
  <si>
    <t>328410000010-01</t>
  </si>
  <si>
    <t>н864те05</t>
  </si>
  <si>
    <t>X1M4234BOE0000764</t>
  </si>
  <si>
    <t>к872ук05</t>
  </si>
  <si>
    <t>ХIМ3205СОА0002919</t>
  </si>
  <si>
    <t>м629мн05</t>
  </si>
  <si>
    <t>Х1M3205СОВ0002299</t>
  </si>
  <si>
    <t xml:space="preserve">ОК </t>
  </si>
  <si>
    <t>в088ве82</t>
  </si>
  <si>
    <t>о115ас05</t>
  </si>
  <si>
    <t>X3T39014AG0000323</t>
  </si>
  <si>
    <t>ГАЗ-САЗ 39014-10</t>
  </si>
  <si>
    <t>Список автотранспорта ФКУ ИК-2 УФСИН России по Республике Дагестан подлежащих к ОСАГО и расчет страховых премий.</t>
  </si>
  <si>
    <t xml:space="preserve">   Приложение № 1 от _____________ 2018</t>
  </si>
  <si>
    <t>Список автотранспорта ФКУ КП-9 УФСИН России по Республике Дагестан подлежащих к ОСАГО и расчет страховых премий.</t>
  </si>
  <si>
    <t>Список автотранспорта ФКУ ИК-8 УФСИН России по Республике Дагестан подлежащих к ОСАГО и расчет страховых премий.</t>
  </si>
  <si>
    <t>Список автотранспорта ФКУ ИК-7 УФСИН России по Республике Дагестан подлежащих к ОСАГО и расчет страховых премий.</t>
  </si>
  <si>
    <t>Список автотранспорта ФКУ ЛИУ-4 УФСИН России по Республике Дагестан подлежащих к ОСАГО и расчет страховых премий.</t>
  </si>
  <si>
    <t>Список автотранспорта ФКУ КВК УФСИН России по Республике Дагестан подлежащих к ОСАГО и расчет страховых премий.</t>
  </si>
  <si>
    <t>Список автотранспорта ФКУ СИЗО-1 УФСИН России по Республике Дагестан подлежащих к ОСАГО и расчет страховых премий.</t>
  </si>
  <si>
    <t>UAZ PATRIOT-3163</t>
  </si>
  <si>
    <t>КАМАЗ-43114C</t>
  </si>
  <si>
    <t>Список автотранспорта ФКУ СИЗО-2 УФСИН России по Республике Дагестан подлежащих к ОСАГО и расчет страховых премий.</t>
  </si>
  <si>
    <t>Список автотранспорта ФКУ СИЗО-3 УФСИН России по Республике Дагестан подлежащих к ОСАГО и расчет страховых премий.</t>
  </si>
  <si>
    <t>Список автотранспорта ФКУ УИИ УФСИН России по Республике Дагестан подлежащих к ОСАГО и расчет страховых премий.</t>
  </si>
  <si>
    <t>Список автотранспорта ФКУ ЦИТОВ УФСИН России по Республике Дагестан подлежащих к ОСАГО и расчет страховых премий.</t>
  </si>
  <si>
    <t>Список автотранспорта ФКУ БМТиВС УФСИН России по Республике Дагестан подлежащих к ОСАГО и расчет страховых премий.</t>
  </si>
  <si>
    <t>Список автотранспорта ФКУ ОК УФСИН России по Республике Дагестан подлежащих к ОСАГО и расчет страховых премий.</t>
  </si>
  <si>
    <t>н866те05</t>
  </si>
  <si>
    <t>X89199010ENC4073</t>
  </si>
  <si>
    <t>УАЗ-19900000010 АМ-01</t>
  </si>
  <si>
    <t>Выплаты в период действия настоящего полиса</t>
  </si>
  <si>
    <t xml:space="preserve">ТС категории "D"; "DЕ" с числом поссажирских мест до 16 включительно </t>
  </si>
  <si>
    <t>о163ен05</t>
  </si>
  <si>
    <t>Х89288700Н0ЕN8002</t>
  </si>
  <si>
    <t>ГАЗ-A69R32</t>
  </si>
  <si>
    <t>н356те05</t>
  </si>
  <si>
    <t xml:space="preserve">ТС категории "D"; "DЕ" с более 16 пассажирских мест </t>
  </si>
  <si>
    <t>ТС категории "В", "ВЕ"</t>
  </si>
  <si>
    <t>Список автотранспорта УФСИН России по Республике Дагестан подлежащих к ОСАГО и расчет страховых премий</t>
  </si>
  <si>
    <t xml:space="preserve">Ко </t>
  </si>
  <si>
    <t>LADA NIVA</t>
  </si>
  <si>
    <t>Б/Н</t>
  </si>
  <si>
    <t>XTA212310Т0996015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</si>
</sst>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10" fillId="0" borderId="0" xfId="0" applyNumberFormat="1" applyFont="1" applyBorder="1" applyAlignment="1">
      <alignment horizontal="right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wrapText="1"/>
    </xf>
    <xf numFmtId="0" fontId="12" fillId="0" borderId="17" xfId="0" applyNumberFormat="1" applyFont="1" applyFill="1" applyBorder="1" applyAlignment="1">
      <alignment horizontal="center" wrapText="1"/>
    </xf>
    <xf numFmtId="0" fontId="12" fillId="0" borderId="1" xfId="0" applyNumberFormat="1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left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4" fontId="12" fillId="3" borderId="2" xfId="0" applyNumberFormat="1" applyFont="1" applyFill="1" applyBorder="1" applyAlignment="1" applyProtection="1">
      <alignment horizontal="center" vertical="center" wrapText="1"/>
    </xf>
    <xf numFmtId="14" fontId="12" fillId="0" borderId="32" xfId="0" applyNumberFormat="1" applyFont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4" fontId="12" fillId="3" borderId="11" xfId="0" applyNumberFormat="1" applyFont="1" applyFill="1" applyBorder="1" applyAlignment="1" applyProtection="1">
      <alignment horizontal="center" vertical="center" wrapText="1"/>
    </xf>
    <xf numFmtId="164" fontId="12" fillId="3" borderId="4" xfId="0" applyNumberFormat="1" applyFont="1" applyFill="1" applyBorder="1" applyAlignment="1">
      <alignment horizontal="center" wrapText="1"/>
    </xf>
    <xf numFmtId="164" fontId="12" fillId="3" borderId="1" xfId="0" applyNumberFormat="1" applyFont="1" applyFill="1" applyBorder="1" applyAlignment="1">
      <alignment horizontal="center" wrapText="1"/>
    </xf>
    <xf numFmtId="1" fontId="12" fillId="0" borderId="2" xfId="0" applyNumberFormat="1" applyFont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horizontal="center" vertical="center" wrapText="1"/>
    </xf>
    <xf numFmtId="4" fontId="12" fillId="3" borderId="12" xfId="0" applyNumberFormat="1" applyFont="1" applyFill="1" applyBorder="1" applyAlignment="1" applyProtection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2" fontId="12" fillId="3" borderId="6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left" vertical="center" wrapText="1"/>
    </xf>
    <xf numFmtId="0" fontId="17" fillId="0" borderId="0" xfId="0" applyNumberFormat="1" applyFont="1" applyAlignment="1">
      <alignment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 vertical="center" wrapText="1"/>
    </xf>
    <xf numFmtId="1" fontId="12" fillId="3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4" fontId="12" fillId="0" borderId="32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 wrapText="1"/>
    </xf>
    <xf numFmtId="0" fontId="21" fillId="0" borderId="22" xfId="0" applyNumberFormat="1" applyFont="1" applyBorder="1" applyAlignment="1">
      <alignment horizontal="center" vertical="center" wrapText="1"/>
    </xf>
    <xf numFmtId="4" fontId="21" fillId="3" borderId="23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textRotation="90" wrapText="1"/>
    </xf>
    <xf numFmtId="0" fontId="4" fillId="4" borderId="0" xfId="0" applyNumberFormat="1" applyFont="1" applyFill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horizontal="center" vertical="center" wrapText="1"/>
    </xf>
    <xf numFmtId="0" fontId="12" fillId="0" borderId="22" xfId="0" applyNumberFormat="1" applyFont="1" applyFill="1" applyBorder="1" applyAlignment="1">
      <alignment horizontal="center" vertical="center" wrapText="1"/>
    </xf>
    <xf numFmtId="1" fontId="12" fillId="0" borderId="24" xfId="0" applyNumberFormat="1" applyFont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1" fontId="12" fillId="0" borderId="22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17" fillId="3" borderId="24" xfId="0" applyNumberFormat="1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164" fontId="3" fillId="3" borderId="24" xfId="0" applyNumberFormat="1" applyFont="1" applyFill="1" applyBorder="1" applyAlignment="1">
      <alignment horizontal="center" vertical="center" wrapText="1"/>
    </xf>
    <xf numFmtId="1" fontId="3" fillId="3" borderId="24" xfId="0" applyNumberFormat="1" applyFont="1" applyFill="1" applyBorder="1" applyAlignment="1">
      <alignment horizontal="center" vertical="center" wrapText="1"/>
    </xf>
    <xf numFmtId="164" fontId="17" fillId="3" borderId="24" xfId="0" applyNumberFormat="1" applyFont="1" applyFill="1" applyBorder="1" applyAlignment="1">
      <alignment horizontal="center" vertical="center" wrapText="1"/>
    </xf>
    <xf numFmtId="1" fontId="17" fillId="3" borderId="24" xfId="0" applyNumberFormat="1" applyFont="1" applyFill="1" applyBorder="1" applyAlignment="1">
      <alignment horizontal="center" vertical="center" wrapText="1"/>
    </xf>
    <xf numFmtId="2" fontId="17" fillId="3" borderId="24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1" fontId="17" fillId="0" borderId="25" xfId="0" applyNumberFormat="1" applyFont="1" applyBorder="1" applyAlignment="1">
      <alignment horizontal="center" vertical="center" wrapText="1"/>
    </xf>
    <xf numFmtId="4" fontId="17" fillId="3" borderId="25" xfId="0" applyNumberFormat="1" applyFont="1" applyFill="1" applyBorder="1" applyAlignment="1" applyProtection="1">
      <alignment horizontal="center" vertical="center" wrapText="1"/>
    </xf>
    <xf numFmtId="0" fontId="17" fillId="0" borderId="36" xfId="0" applyNumberFormat="1" applyFont="1" applyBorder="1" applyAlignment="1">
      <alignment horizontal="center" vertical="center" wrapText="1"/>
    </xf>
    <xf numFmtId="0" fontId="17" fillId="0" borderId="17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/>
    </xf>
    <xf numFmtId="0" fontId="17" fillId="0" borderId="12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4" fontId="17" fillId="3" borderId="2" xfId="0" applyNumberFormat="1" applyFont="1" applyFill="1" applyBorder="1" applyAlignment="1" applyProtection="1">
      <alignment horizontal="center" vertical="center" wrapText="1"/>
    </xf>
    <xf numFmtId="14" fontId="17" fillId="0" borderId="32" xfId="0" applyNumberFormat="1" applyFont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left" vertical="center"/>
    </xf>
    <xf numFmtId="0" fontId="17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" fontId="17" fillId="3" borderId="6" xfId="0" applyNumberFormat="1" applyFont="1" applyFill="1" applyBorder="1" applyAlignment="1">
      <alignment horizontal="center" vertical="center" wrapText="1"/>
    </xf>
    <xf numFmtId="2" fontId="17" fillId="3" borderId="6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4" fontId="17" fillId="3" borderId="11" xfId="0" applyNumberFormat="1" applyFont="1" applyFill="1" applyBorder="1" applyAlignment="1" applyProtection="1">
      <alignment horizontal="center" vertical="center" wrapText="1"/>
    </xf>
    <xf numFmtId="14" fontId="17" fillId="0" borderId="33" xfId="0" applyNumberFormat="1" applyFont="1" applyBorder="1" applyAlignment="1">
      <alignment horizontal="center" vertical="center" wrapText="1"/>
    </xf>
    <xf numFmtId="0" fontId="17" fillId="3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left" vertical="center"/>
    </xf>
    <xf numFmtId="0" fontId="17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 wrapText="1"/>
    </xf>
    <xf numFmtId="1" fontId="17" fillId="3" borderId="4" xfId="0" applyNumberFormat="1" applyFont="1" applyFill="1" applyBorder="1" applyAlignment="1">
      <alignment horizontal="center" vertical="center" wrapText="1"/>
    </xf>
    <xf numFmtId="2" fontId="17" fillId="3" borderId="4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4" fontId="17" fillId="3" borderId="12" xfId="0" applyNumberFormat="1" applyFont="1" applyFill="1" applyBorder="1" applyAlignment="1" applyProtection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left" vertical="center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14" fontId="17" fillId="0" borderId="32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4" fontId="17" fillId="0" borderId="34" xfId="0" applyNumberFormat="1" applyFont="1" applyFill="1" applyBorder="1" applyAlignment="1">
      <alignment horizontal="center" vertical="center" wrapText="1"/>
    </xf>
    <xf numFmtId="0" fontId="17" fillId="0" borderId="2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14" fontId="12" fillId="0" borderId="33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left" vertical="center"/>
    </xf>
    <xf numFmtId="0" fontId="12" fillId="0" borderId="6" xfId="0" applyNumberFormat="1" applyFont="1" applyFill="1" applyBorder="1" applyAlignment="1">
      <alignment horizontal="left" vertical="center"/>
    </xf>
    <xf numFmtId="0" fontId="5" fillId="0" borderId="37" xfId="0" applyNumberFormat="1" applyFont="1" applyBorder="1" applyAlignment="1">
      <alignment horizontal="center" vertical="center" textRotation="90" wrapText="1"/>
    </xf>
    <xf numFmtId="1" fontId="12" fillId="0" borderId="22" xfId="0" applyNumberFormat="1" applyFont="1" applyBorder="1" applyAlignment="1">
      <alignment horizontal="center" vertical="center" wrapText="1"/>
    </xf>
    <xf numFmtId="0" fontId="12" fillId="0" borderId="23" xfId="0" applyNumberFormat="1" applyFont="1" applyFill="1" applyBorder="1" applyAlignment="1">
      <alignment horizontal="center" vertical="center" wrapText="1"/>
    </xf>
    <xf numFmtId="0" fontId="12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164" fontId="12" fillId="3" borderId="22" xfId="0" applyNumberFormat="1" applyFont="1" applyFill="1" applyBorder="1" applyAlignment="1">
      <alignment horizontal="center" vertical="center" wrapText="1"/>
    </xf>
    <xf numFmtId="1" fontId="12" fillId="3" borderId="22" xfId="0" applyNumberFormat="1" applyFont="1" applyFill="1" applyBorder="1" applyAlignment="1">
      <alignment horizontal="center" vertical="center" wrapText="1"/>
    </xf>
    <xf numFmtId="2" fontId="12" fillId="3" borderId="22" xfId="0" applyNumberFormat="1" applyFont="1" applyFill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 wrapText="1"/>
    </xf>
    <xf numFmtId="4" fontId="12" fillId="3" borderId="23" xfId="0" applyNumberFormat="1" applyFont="1" applyFill="1" applyBorder="1" applyAlignment="1" applyProtection="1">
      <alignment horizontal="center" vertical="center" wrapText="1"/>
    </xf>
    <xf numFmtId="14" fontId="12" fillId="0" borderId="27" xfId="0" applyNumberFormat="1" applyFont="1" applyBorder="1" applyAlignment="1">
      <alignment horizontal="center" vertical="center" wrapText="1"/>
    </xf>
    <xf numFmtId="2" fontId="12" fillId="0" borderId="22" xfId="0" applyNumberFormat="1" applyFont="1" applyFill="1" applyBorder="1" applyAlignment="1">
      <alignment horizontal="center" vertical="center" wrapText="1"/>
    </xf>
    <xf numFmtId="0" fontId="12" fillId="0" borderId="22" xfId="0" applyNumberFormat="1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left"/>
    </xf>
    <xf numFmtId="0" fontId="12" fillId="0" borderId="11" xfId="0" applyNumberFormat="1" applyFont="1" applyFill="1" applyBorder="1" applyAlignment="1">
      <alignment horizontal="center" wrapText="1"/>
    </xf>
    <xf numFmtId="164" fontId="12" fillId="3" borderId="6" xfId="0" applyNumberFormat="1" applyFont="1" applyFill="1" applyBorder="1" applyAlignment="1">
      <alignment horizontal="center" wrapText="1"/>
    </xf>
    <xf numFmtId="0" fontId="12" fillId="3" borderId="4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left" vertical="center"/>
    </xf>
    <xf numFmtId="164" fontId="4" fillId="3" borderId="4" xfId="0" applyNumberFormat="1" applyFont="1" applyFill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left" vertical="center"/>
    </xf>
    <xf numFmtId="14" fontId="12" fillId="0" borderId="31" xfId="0" applyNumberFormat="1" applyFont="1" applyFill="1" applyBorder="1" applyAlignment="1">
      <alignment horizontal="center" vertical="center" wrapText="1"/>
    </xf>
    <xf numFmtId="14" fontId="12" fillId="0" borderId="3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textRotation="90" wrapText="1"/>
    </xf>
    <xf numFmtId="0" fontId="6" fillId="0" borderId="0" xfId="0" applyNumberFormat="1" applyFont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64" fontId="12" fillId="3" borderId="5" xfId="0" applyNumberFormat="1" applyFont="1" applyFill="1" applyBorder="1" applyAlignment="1">
      <alignment horizontal="center" vertical="center" wrapText="1"/>
    </xf>
    <xf numFmtId="1" fontId="12" fillId="3" borderId="5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1" fontId="12" fillId="0" borderId="16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horizontal="center" vertical="center" wrapText="1"/>
    </xf>
    <xf numFmtId="0" fontId="0" fillId="0" borderId="38" xfId="0" applyBorder="1" applyAlignment="1"/>
    <xf numFmtId="1" fontId="12" fillId="0" borderId="24" xfId="0" applyNumberFormat="1" applyFont="1" applyFill="1" applyBorder="1" applyAlignment="1">
      <alignment horizontal="center" vertical="center" wrapText="1"/>
    </xf>
    <xf numFmtId="0" fontId="17" fillId="0" borderId="24" xfId="0" applyNumberFormat="1" applyFont="1" applyFill="1" applyBorder="1" applyAlignment="1">
      <alignment horizontal="center" vertical="center" wrapText="1"/>
    </xf>
    <xf numFmtId="0" fontId="12" fillId="0" borderId="24" xfId="0" applyNumberFormat="1" applyFont="1" applyFill="1" applyBorder="1" applyAlignment="1">
      <alignment horizontal="center" vertical="center" wrapText="1"/>
    </xf>
    <xf numFmtId="0" fontId="17" fillId="0" borderId="24" xfId="0" applyNumberFormat="1" applyFont="1" applyFill="1" applyBorder="1" applyAlignment="1">
      <alignment horizontal="left" vertical="center"/>
    </xf>
    <xf numFmtId="2" fontId="17" fillId="0" borderId="25" xfId="0" applyNumberFormat="1" applyFont="1" applyFill="1" applyBorder="1" applyAlignment="1">
      <alignment horizontal="center" vertical="center" wrapText="1"/>
    </xf>
    <xf numFmtId="14" fontId="17" fillId="0" borderId="36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left" vertical="center"/>
    </xf>
    <xf numFmtId="1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left" vertical="center"/>
    </xf>
    <xf numFmtId="0" fontId="18" fillId="0" borderId="6" xfId="0" applyNumberFormat="1" applyFont="1" applyFill="1" applyBorder="1" applyAlignment="1">
      <alignment horizontal="left" vertical="center"/>
    </xf>
    <xf numFmtId="0" fontId="18" fillId="0" borderId="16" xfId="0" applyNumberFormat="1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left" vertical="center"/>
    </xf>
    <xf numFmtId="0" fontId="18" fillId="0" borderId="4" xfId="0" applyNumberFormat="1" applyFont="1" applyFill="1" applyBorder="1" applyAlignment="1">
      <alignment horizontal="left" vertical="center"/>
    </xf>
    <xf numFmtId="1" fontId="12" fillId="0" borderId="6" xfId="0" applyNumberFormat="1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4" fontId="12" fillId="3" borderId="10" xfId="0" applyNumberFormat="1" applyFont="1" applyFill="1" applyBorder="1" applyAlignment="1" applyProtection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textRotation="90" wrapText="1"/>
    </xf>
    <xf numFmtId="0" fontId="5" fillId="0" borderId="13" xfId="0" applyNumberFormat="1" applyFont="1" applyBorder="1" applyAlignment="1">
      <alignment horizontal="center" vertical="center" textRotation="90" wrapText="1"/>
    </xf>
    <xf numFmtId="0" fontId="12" fillId="0" borderId="25" xfId="0" applyNumberFormat="1" applyFont="1" applyFill="1" applyBorder="1" applyAlignment="1">
      <alignment horizontal="center" vertical="center" wrapText="1"/>
    </xf>
    <xf numFmtId="0" fontId="12" fillId="0" borderId="24" xfId="0" applyNumberFormat="1" applyFont="1" applyFill="1" applyBorder="1" applyAlignment="1">
      <alignment horizontal="left" vertical="center"/>
    </xf>
    <xf numFmtId="0" fontId="12" fillId="3" borderId="24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horizontal="center" vertical="center" wrapText="1"/>
    </xf>
    <xf numFmtId="1" fontId="12" fillId="3" borderId="24" xfId="0" applyNumberFormat="1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1" fontId="12" fillId="0" borderId="25" xfId="0" applyNumberFormat="1" applyFont="1" applyBorder="1" applyAlignment="1">
      <alignment horizontal="center" vertical="center" wrapText="1"/>
    </xf>
    <xf numFmtId="4" fontId="12" fillId="3" borderId="25" xfId="0" applyNumberFormat="1" applyFont="1" applyFill="1" applyBorder="1" applyAlignment="1" applyProtection="1">
      <alignment horizontal="center" vertical="center" wrapText="1"/>
    </xf>
    <xf numFmtId="14" fontId="12" fillId="0" borderId="36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0" fontId="12" fillId="0" borderId="22" xfId="0" applyNumberFormat="1" applyFont="1" applyBorder="1" applyAlignment="1">
      <alignment horizontal="center" vertical="center" wrapText="1"/>
    </xf>
    <xf numFmtId="2" fontId="12" fillId="0" borderId="23" xfId="0" applyNumberFormat="1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5" fillId="0" borderId="0" xfId="0" applyNumberFormat="1" applyFont="1" applyBorder="1" applyAlignment="1">
      <alignment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 applyProtection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textRotation="90" wrapText="1"/>
    </xf>
    <xf numFmtId="0" fontId="1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40" xfId="0" applyNumberFormat="1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2" fillId="0" borderId="0" xfId="0" applyNumberFormat="1" applyFont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Alignment="1">
      <alignment horizontal="center" vertical="top" wrapText="1"/>
    </xf>
    <xf numFmtId="0" fontId="13" fillId="2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0" fontId="5" fillId="3" borderId="18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>
      <alignment horizontal="center" vertical="center" wrapText="1"/>
    </xf>
    <xf numFmtId="0" fontId="5" fillId="3" borderId="2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textRotation="90" wrapText="1"/>
    </xf>
    <xf numFmtId="0" fontId="4" fillId="0" borderId="24" xfId="0" applyNumberFormat="1" applyFont="1" applyBorder="1" applyAlignment="1">
      <alignment horizontal="center" vertical="center" textRotation="90" wrapText="1"/>
    </xf>
    <xf numFmtId="0" fontId="18" fillId="3" borderId="6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textRotation="90" wrapText="1"/>
    </xf>
    <xf numFmtId="0" fontId="5" fillId="0" borderId="15" xfId="0" applyNumberFormat="1" applyFont="1" applyBorder="1" applyAlignment="1">
      <alignment horizontal="center" vertical="center" textRotation="90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14" fillId="0" borderId="20" xfId="0" applyNumberFormat="1" applyFont="1" applyBorder="1" applyAlignment="1">
      <alignment horizontal="right" vertical="center" wrapText="1"/>
    </xf>
    <xf numFmtId="0" fontId="14" fillId="0" borderId="21" xfId="0" applyNumberFormat="1" applyFont="1" applyBorder="1" applyAlignment="1">
      <alignment horizontal="right" vertical="center" wrapText="1"/>
    </xf>
    <xf numFmtId="0" fontId="2" fillId="0" borderId="23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14" fillId="0" borderId="21" xfId="0" applyNumberFormat="1" applyFont="1" applyBorder="1" applyAlignment="1">
      <alignment horizontal="center" vertical="center" wrapText="1"/>
    </xf>
    <xf numFmtId="0" fontId="14" fillId="0" borderId="26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16" fillId="0" borderId="16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6" xfId="0" applyNumberFormat="1" applyFont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center" vertical="center" wrapText="1"/>
    </xf>
    <xf numFmtId="0" fontId="23" fillId="3" borderId="6" xfId="0" applyNumberFormat="1" applyFont="1" applyFill="1" applyBorder="1" applyAlignment="1">
      <alignment horizontal="center" vertical="center" wrapText="1"/>
    </xf>
    <xf numFmtId="0" fontId="16" fillId="0" borderId="24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textRotation="90" wrapText="1"/>
    </xf>
    <xf numFmtId="0" fontId="5" fillId="0" borderId="25" xfId="0" applyNumberFormat="1" applyFont="1" applyBorder="1" applyAlignment="1">
      <alignment horizontal="center" vertical="center" textRotation="90" wrapText="1"/>
    </xf>
    <xf numFmtId="0" fontId="24" fillId="3" borderId="1" xfId="0" applyNumberFormat="1" applyFont="1" applyFill="1" applyBorder="1" applyAlignment="1">
      <alignment horizontal="center" vertical="center" wrapText="1"/>
    </xf>
    <xf numFmtId="0" fontId="24" fillId="3" borderId="6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28" xfId="0" applyNumberFormat="1" applyFont="1" applyBorder="1" applyAlignment="1">
      <alignment horizontal="center" vertical="center" textRotation="90" wrapText="1"/>
    </xf>
    <xf numFmtId="0" fontId="2" fillId="0" borderId="16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textRotation="90" wrapText="1"/>
    </xf>
    <xf numFmtId="0" fontId="4" fillId="0" borderId="25" xfId="0" applyNumberFormat="1" applyFont="1" applyBorder="1" applyAlignment="1">
      <alignment horizontal="center" vertical="center" textRotation="90" wrapText="1"/>
    </xf>
    <xf numFmtId="0" fontId="6" fillId="3" borderId="17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5" fillId="0" borderId="38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W10" sqref="W10"/>
    </sheetView>
  </sheetViews>
  <sheetFormatPr defaultColWidth="9.140625" defaultRowHeight="15" x14ac:dyDescent="0.25"/>
  <cols>
    <col min="1" max="1" width="14.140625" style="1" customWidth="1"/>
    <col min="2" max="2" width="4.5703125" style="48" customWidth="1"/>
    <col min="3" max="3" width="10.42578125" style="1" customWidth="1"/>
    <col min="4" max="4" width="20" style="1" customWidth="1"/>
    <col min="5" max="5" width="6.140625" style="4" customWidth="1"/>
    <col min="6" max="6" width="13.42578125" style="6" customWidth="1"/>
    <col min="7" max="7" width="29.7109375" style="1" customWidth="1"/>
    <col min="8" max="8" width="4.5703125" style="6" customWidth="1"/>
    <col min="9" max="9" width="6.7109375" style="8" customWidth="1"/>
    <col min="10" max="10" width="6.140625" style="8" customWidth="1"/>
    <col min="11" max="11" width="4" style="8" customWidth="1"/>
    <col min="12" max="12" width="14" style="10" customWidth="1"/>
    <col min="13" max="13" width="4.140625" style="56" customWidth="1"/>
    <col min="14" max="14" width="4.140625" style="1" customWidth="1"/>
    <col min="15" max="15" width="4.85546875" style="1" customWidth="1"/>
    <col min="16" max="16" width="3.85546875" style="257" customWidth="1"/>
    <col min="17" max="17" width="4" style="48" customWidth="1"/>
    <col min="18" max="18" width="5" style="48" customWidth="1"/>
    <col min="19" max="19" width="4.5703125" style="48" customWidth="1"/>
    <col min="20" max="20" width="11.7109375" style="10" customWidth="1"/>
    <col min="21" max="21" width="10.42578125" style="19" customWidth="1"/>
    <col min="22" max="22" width="13.85546875" style="1" customWidth="1"/>
    <col min="23" max="23" width="11.85546875" style="1" customWidth="1"/>
    <col min="24" max="24" width="10.42578125" style="1" customWidth="1"/>
    <col min="25" max="16384" width="9.140625" style="1"/>
  </cols>
  <sheetData>
    <row r="1" spans="1:24" s="182" customFormat="1" ht="15" customHeight="1" x14ac:dyDescent="0.25">
      <c r="B1" s="48"/>
      <c r="M1" s="56"/>
      <c r="P1" s="257"/>
      <c r="Q1" s="48"/>
      <c r="R1" s="48"/>
      <c r="S1" s="283"/>
      <c r="T1" s="283"/>
      <c r="U1" s="283"/>
      <c r="V1" s="283"/>
      <c r="W1" s="283"/>
    </row>
    <row r="2" spans="1:24" s="182" customFormat="1" ht="15.75" customHeight="1" x14ac:dyDescent="0.25">
      <c r="B2" s="48"/>
      <c r="M2" s="56"/>
      <c r="P2" s="257"/>
      <c r="Q2" s="48"/>
      <c r="R2" s="48"/>
      <c r="S2" s="283"/>
      <c r="T2" s="283"/>
      <c r="U2" s="283"/>
      <c r="V2" s="283"/>
      <c r="W2" s="283"/>
    </row>
    <row r="3" spans="1:24" s="182" customFormat="1" ht="15.75" customHeight="1" x14ac:dyDescent="0.25">
      <c r="B3" s="48"/>
      <c r="M3" s="56"/>
      <c r="P3" s="257"/>
      <c r="Q3" s="48"/>
      <c r="R3" s="48"/>
    </row>
    <row r="4" spans="1:24" s="182" customFormat="1" ht="16.5" customHeight="1" x14ac:dyDescent="0.25">
      <c r="A4" s="286" t="s">
        <v>387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</row>
    <row r="5" spans="1:24" s="3" customFormat="1" ht="9" customHeight="1" x14ac:dyDescent="0.25">
      <c r="B5" s="48"/>
      <c r="D5" s="5"/>
      <c r="E5" s="5"/>
      <c r="F5" s="5"/>
      <c r="G5" s="5"/>
      <c r="H5" s="5"/>
      <c r="I5" s="5"/>
      <c r="J5" s="5"/>
      <c r="K5" s="5"/>
      <c r="L5" s="5"/>
      <c r="M5" s="57"/>
      <c r="P5" s="257"/>
      <c r="Q5" s="48"/>
      <c r="R5" s="48"/>
      <c r="S5" s="48"/>
      <c r="T5" s="10"/>
      <c r="U5" s="19"/>
      <c r="V5" s="253"/>
    </row>
    <row r="6" spans="1:24" ht="16.5" customHeight="1" x14ac:dyDescent="0.25">
      <c r="A6" s="271" t="s">
        <v>40</v>
      </c>
      <c r="B6" s="275" t="s">
        <v>0</v>
      </c>
      <c r="C6" s="271" t="s">
        <v>21</v>
      </c>
      <c r="D6" s="271"/>
      <c r="E6" s="271"/>
      <c r="F6" s="271"/>
      <c r="G6" s="271"/>
      <c r="H6" s="271"/>
      <c r="I6" s="269" t="s">
        <v>10</v>
      </c>
      <c r="J6" s="271" t="s">
        <v>4</v>
      </c>
      <c r="K6" s="269" t="s">
        <v>11</v>
      </c>
      <c r="L6" s="273" t="s">
        <v>39</v>
      </c>
      <c r="M6" s="271" t="s">
        <v>5</v>
      </c>
      <c r="N6" s="271"/>
      <c r="O6" s="271"/>
      <c r="P6" s="271"/>
      <c r="Q6" s="271"/>
      <c r="R6" s="271"/>
      <c r="S6" s="271"/>
      <c r="T6" s="273" t="s">
        <v>46</v>
      </c>
      <c r="U6" s="287" t="s">
        <v>379</v>
      </c>
      <c r="V6" s="288" t="s">
        <v>1</v>
      </c>
      <c r="W6" s="268" t="s">
        <v>51</v>
      </c>
      <c r="X6" s="281"/>
    </row>
    <row r="7" spans="1:24" ht="18" customHeight="1" x14ac:dyDescent="0.25">
      <c r="A7" s="271"/>
      <c r="B7" s="275"/>
      <c r="C7" s="268" t="s">
        <v>17</v>
      </c>
      <c r="D7" s="268" t="s">
        <v>2</v>
      </c>
      <c r="E7" s="268" t="s">
        <v>3</v>
      </c>
      <c r="F7" s="268" t="s">
        <v>7</v>
      </c>
      <c r="G7" s="268" t="s">
        <v>8</v>
      </c>
      <c r="H7" s="274" t="s">
        <v>9</v>
      </c>
      <c r="I7" s="269"/>
      <c r="J7" s="271"/>
      <c r="K7" s="269"/>
      <c r="L7" s="273"/>
      <c r="M7" s="272" t="s">
        <v>12</v>
      </c>
      <c r="N7" s="270" t="s">
        <v>13</v>
      </c>
      <c r="O7" s="270" t="s">
        <v>388</v>
      </c>
      <c r="P7" s="270" t="s">
        <v>11</v>
      </c>
      <c r="Q7" s="272" t="s">
        <v>15</v>
      </c>
      <c r="R7" s="272" t="s">
        <v>33</v>
      </c>
      <c r="S7" s="272" t="s">
        <v>16</v>
      </c>
      <c r="T7" s="273"/>
      <c r="U7" s="287"/>
      <c r="V7" s="288"/>
      <c r="W7" s="268"/>
      <c r="X7" s="282"/>
    </row>
    <row r="8" spans="1:24" ht="52.5" customHeight="1" x14ac:dyDescent="0.25">
      <c r="A8" s="271"/>
      <c r="B8" s="275"/>
      <c r="C8" s="268"/>
      <c r="D8" s="268"/>
      <c r="E8" s="268"/>
      <c r="F8" s="268"/>
      <c r="G8" s="268"/>
      <c r="H8" s="274"/>
      <c r="I8" s="269"/>
      <c r="J8" s="271"/>
      <c r="K8" s="269"/>
      <c r="L8" s="273"/>
      <c r="M8" s="272"/>
      <c r="N8" s="270"/>
      <c r="O8" s="270"/>
      <c r="P8" s="276"/>
      <c r="Q8" s="272"/>
      <c r="R8" s="272"/>
      <c r="S8" s="272"/>
      <c r="T8" s="273"/>
      <c r="U8" s="287"/>
      <c r="V8" s="288"/>
      <c r="W8" s="268"/>
      <c r="X8" s="282"/>
    </row>
    <row r="9" spans="1:24" s="9" customFormat="1" ht="60" customHeight="1" x14ac:dyDescent="0.25">
      <c r="A9" s="265" t="s">
        <v>386</v>
      </c>
      <c r="B9" s="62">
        <v>1</v>
      </c>
      <c r="C9" s="259" t="s">
        <v>390</v>
      </c>
      <c r="D9" s="259" t="s">
        <v>391</v>
      </c>
      <c r="E9" s="259">
        <v>2026</v>
      </c>
      <c r="F9" s="259" t="s">
        <v>29</v>
      </c>
      <c r="G9" s="260" t="s">
        <v>389</v>
      </c>
      <c r="H9" s="259" t="s">
        <v>20</v>
      </c>
      <c r="I9" s="259">
        <v>852</v>
      </c>
      <c r="J9" s="259">
        <v>89.73</v>
      </c>
      <c r="K9" s="261">
        <v>1.1000000000000001</v>
      </c>
      <c r="L9" s="259" t="s">
        <v>260</v>
      </c>
      <c r="M9" s="262">
        <v>1</v>
      </c>
      <c r="N9" s="62">
        <v>1</v>
      </c>
      <c r="O9" s="262">
        <v>1.97</v>
      </c>
      <c r="P9" s="261">
        <v>1.1000000000000001</v>
      </c>
      <c r="Q9" s="62">
        <v>1</v>
      </c>
      <c r="R9" s="262">
        <v>1</v>
      </c>
      <c r="S9" s="262">
        <v>0.48</v>
      </c>
      <c r="T9" s="259">
        <v>1</v>
      </c>
      <c r="U9" s="262" t="s">
        <v>50</v>
      </c>
      <c r="V9" s="263">
        <f>ROUND(I9*M9*N9*O9*P9*Q9*R9*S9,2)</f>
        <v>886.22</v>
      </c>
      <c r="W9" s="264">
        <v>46258</v>
      </c>
      <c r="X9" s="258"/>
    </row>
    <row r="10" spans="1:24" ht="18.75" customHeight="1" x14ac:dyDescent="0.25">
      <c r="A10" s="267" t="s">
        <v>45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54">
        <v>1</v>
      </c>
      <c r="M10" s="277" t="s">
        <v>35</v>
      </c>
      <c r="N10" s="278"/>
      <c r="O10" s="278"/>
      <c r="P10" s="278"/>
      <c r="Q10" s="278"/>
      <c r="R10" s="279"/>
      <c r="S10" s="266" t="s">
        <v>34</v>
      </c>
      <c r="T10" s="266"/>
      <c r="U10" s="266"/>
      <c r="V10" s="255">
        <f>SUM(V9:V9)</f>
        <v>886.22</v>
      </c>
      <c r="W10" s="256"/>
    </row>
    <row r="11" spans="1:24" ht="18.75" customHeight="1" x14ac:dyDescent="0.25">
      <c r="G11" s="285"/>
      <c r="H11" s="285"/>
      <c r="I11" s="285"/>
      <c r="J11" s="285"/>
      <c r="K11" s="285"/>
      <c r="L11" s="7"/>
    </row>
    <row r="12" spans="1:24" ht="15.75" customHeight="1" x14ac:dyDescent="0.25">
      <c r="A12" s="2"/>
      <c r="B12" s="52"/>
      <c r="C12" s="2"/>
      <c r="D12" s="2"/>
      <c r="E12" s="2"/>
      <c r="F12" s="2"/>
      <c r="G12" s="2"/>
      <c r="H12" s="2"/>
      <c r="I12" s="2"/>
      <c r="J12" s="2"/>
      <c r="K12" s="2"/>
      <c r="L12" s="2"/>
      <c r="M12" s="59"/>
      <c r="N12" s="2"/>
      <c r="O12" s="2"/>
      <c r="P12" s="2"/>
      <c r="Q12" s="52"/>
      <c r="R12" s="52"/>
      <c r="S12" s="52"/>
      <c r="T12" s="283"/>
      <c r="U12" s="283"/>
      <c r="V12" s="283"/>
    </row>
    <row r="13" spans="1:24" ht="15.75" x14ac:dyDescent="0.25">
      <c r="B13" s="284"/>
      <c r="C13" s="284"/>
      <c r="D13" s="284"/>
      <c r="E13" s="284"/>
      <c r="F13" s="284"/>
      <c r="T13" s="280"/>
      <c r="U13" s="280"/>
      <c r="V13" s="280"/>
      <c r="W13" s="280"/>
    </row>
    <row r="14" spans="1:24" ht="15.75" customHeight="1" x14ac:dyDescent="0.25">
      <c r="B14" s="252"/>
      <c r="C14" s="280"/>
      <c r="D14" s="280"/>
      <c r="E14" s="280"/>
      <c r="F14" s="280"/>
      <c r="T14" s="280"/>
      <c r="U14" s="280"/>
      <c r="V14" s="280"/>
      <c r="W14" s="280"/>
    </row>
    <row r="15" spans="1:24" ht="15.75" x14ac:dyDescent="0.25">
      <c r="B15" s="252"/>
      <c r="C15" s="280"/>
      <c r="D15" s="280"/>
      <c r="E15" s="280"/>
      <c r="F15" s="280"/>
      <c r="T15" s="280"/>
      <c r="U15" s="280"/>
      <c r="V15" s="280"/>
      <c r="W15" s="280"/>
    </row>
    <row r="16" spans="1:24" ht="15.75" customHeight="1" x14ac:dyDescent="0.25">
      <c r="B16" s="252"/>
      <c r="C16" s="280"/>
      <c r="D16" s="280"/>
      <c r="E16" s="280"/>
      <c r="F16" s="280"/>
      <c r="T16" s="280"/>
      <c r="U16" s="280"/>
      <c r="V16" s="280"/>
      <c r="W16" s="280"/>
    </row>
    <row r="17" spans="3:23" ht="15.75" customHeight="1" x14ac:dyDescent="0.25">
      <c r="C17" s="283"/>
      <c r="D17" s="283"/>
      <c r="T17" s="280"/>
      <c r="U17" s="280"/>
      <c r="V17" s="280"/>
      <c r="W17" s="280"/>
    </row>
    <row r="18" spans="3:23" ht="15" customHeight="1" x14ac:dyDescent="0.25">
      <c r="T18" s="280"/>
      <c r="U18" s="280"/>
      <c r="V18" s="280"/>
      <c r="W18" s="280"/>
    </row>
    <row r="19" spans="3:23" ht="15" customHeight="1" x14ac:dyDescent="0.25">
      <c r="T19" s="280"/>
      <c r="U19" s="280"/>
      <c r="V19" s="280"/>
      <c r="W19" s="280"/>
    </row>
  </sheetData>
  <autoFilter ref="A6:W10">
    <filterColumn colId="2" showButton="0"/>
    <filterColumn colId="3" showButton="0"/>
    <filterColumn colId="4" showButton="0"/>
    <filterColumn colId="5" showButton="0"/>
    <filterColumn colId="6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39">
    <mergeCell ref="Q7:Q8"/>
    <mergeCell ref="R7:R8"/>
    <mergeCell ref="C7:C8"/>
    <mergeCell ref="D7:D8"/>
    <mergeCell ref="T13:W19"/>
    <mergeCell ref="X6:X8"/>
    <mergeCell ref="S1:W2"/>
    <mergeCell ref="C17:D17"/>
    <mergeCell ref="T12:V12"/>
    <mergeCell ref="B13:F13"/>
    <mergeCell ref="C14:F14"/>
    <mergeCell ref="C15:F15"/>
    <mergeCell ref="G11:K11"/>
    <mergeCell ref="C16:F16"/>
    <mergeCell ref="A4:W4"/>
    <mergeCell ref="W6:W8"/>
    <mergeCell ref="U6:U8"/>
    <mergeCell ref="V6:V8"/>
    <mergeCell ref="L6:L8"/>
    <mergeCell ref="K6:K8"/>
    <mergeCell ref="F7:F8"/>
    <mergeCell ref="E7:E8"/>
    <mergeCell ref="J6:J8"/>
    <mergeCell ref="S10:U10"/>
    <mergeCell ref="A10:K10"/>
    <mergeCell ref="G7:G8"/>
    <mergeCell ref="I6:I8"/>
    <mergeCell ref="N7:N8"/>
    <mergeCell ref="C6:H6"/>
    <mergeCell ref="O7:O8"/>
    <mergeCell ref="S7:S8"/>
    <mergeCell ref="T6:T8"/>
    <mergeCell ref="M6:S6"/>
    <mergeCell ref="M7:M8"/>
    <mergeCell ref="A6:A8"/>
    <mergeCell ref="H7:H8"/>
    <mergeCell ref="B6:B8"/>
    <mergeCell ref="P7:P8"/>
    <mergeCell ref="M10:R10"/>
  </mergeCells>
  <pageMargins left="0.11811023622047245" right="0.11811023622047245" top="0.78740157480314965" bottom="0.11811023622047245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C1" workbookViewId="0">
      <selection activeCell="U9" sqref="U9:U13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x14ac:dyDescent="0.25">
      <c r="R1" s="283" t="s">
        <v>361</v>
      </c>
      <c r="S1" s="283"/>
      <c r="T1" s="283"/>
      <c r="U1" s="283"/>
      <c r="V1" s="283"/>
    </row>
    <row r="2" spans="1:22" ht="15.75" customHeight="1" x14ac:dyDescent="0.25">
      <c r="R2" s="283" t="s">
        <v>55</v>
      </c>
      <c r="S2" s="283"/>
      <c r="T2" s="283"/>
      <c r="U2" s="283"/>
      <c r="V2" s="283"/>
    </row>
    <row r="3" spans="1:22" ht="16.5" customHeight="1" x14ac:dyDescent="0.25">
      <c r="A3" s="286" t="s">
        <v>367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6.75" customHeight="1" x14ac:dyDescent="0.25">
      <c r="A4" s="184"/>
      <c r="B4" s="47"/>
      <c r="C4" s="184"/>
      <c r="D4" s="184"/>
      <c r="E4" s="184"/>
      <c r="F4" s="184"/>
      <c r="G4" s="184"/>
      <c r="H4" s="184"/>
      <c r="I4" s="184"/>
      <c r="J4" s="21"/>
      <c r="K4" s="21"/>
      <c r="L4" s="21"/>
      <c r="M4" s="21"/>
      <c r="N4" s="21"/>
      <c r="O4" s="21"/>
      <c r="P4" s="47"/>
      <c r="Q4" s="47"/>
      <c r="R4" s="47"/>
      <c r="S4" s="21"/>
      <c r="T4" s="21"/>
      <c r="U4" s="21"/>
      <c r="V4" s="20"/>
    </row>
    <row r="5" spans="1:22" ht="9" customHeight="1" thickBot="1" x14ac:dyDescent="0.3">
      <c r="D5" s="5"/>
      <c r="E5" s="5"/>
      <c r="F5" s="5"/>
      <c r="G5" s="5"/>
      <c r="H5" s="5"/>
      <c r="I5" s="5"/>
      <c r="J5" s="5"/>
      <c r="K5" s="5"/>
      <c r="L5" s="5"/>
      <c r="M5" s="57"/>
      <c r="U5" s="25"/>
    </row>
    <row r="6" spans="1:22" ht="16.5" customHeight="1" x14ac:dyDescent="0.25">
      <c r="A6" s="332" t="s">
        <v>40</v>
      </c>
      <c r="B6" s="335" t="s">
        <v>0</v>
      </c>
      <c r="C6" s="321" t="s">
        <v>21</v>
      </c>
      <c r="D6" s="322"/>
      <c r="E6" s="322"/>
      <c r="F6" s="322"/>
      <c r="G6" s="322"/>
      <c r="H6" s="322"/>
      <c r="I6" s="295" t="s">
        <v>10</v>
      </c>
      <c r="J6" s="320" t="s">
        <v>4</v>
      </c>
      <c r="K6" s="295" t="s">
        <v>11</v>
      </c>
      <c r="L6" s="300" t="s">
        <v>39</v>
      </c>
      <c r="M6" s="320" t="s">
        <v>5</v>
      </c>
      <c r="N6" s="320"/>
      <c r="O6" s="320"/>
      <c r="P6" s="320"/>
      <c r="Q6" s="320"/>
      <c r="R6" s="320"/>
      <c r="S6" s="300" t="s">
        <v>46</v>
      </c>
      <c r="T6" s="303" t="s">
        <v>379</v>
      </c>
      <c r="U6" s="306" t="s">
        <v>1</v>
      </c>
      <c r="V6" s="309" t="s">
        <v>51</v>
      </c>
    </row>
    <row r="7" spans="1:22" ht="18" customHeight="1" x14ac:dyDescent="0.25">
      <c r="A7" s="333"/>
      <c r="B7" s="336"/>
      <c r="C7" s="351" t="s">
        <v>17</v>
      </c>
      <c r="D7" s="351" t="s">
        <v>2</v>
      </c>
      <c r="E7" s="351" t="s">
        <v>3</v>
      </c>
      <c r="F7" s="351" t="s">
        <v>7</v>
      </c>
      <c r="G7" s="351" t="s">
        <v>8</v>
      </c>
      <c r="H7" s="352" t="s">
        <v>9</v>
      </c>
      <c r="I7" s="296"/>
      <c r="J7" s="271"/>
      <c r="K7" s="296"/>
      <c r="L7" s="301"/>
      <c r="M7" s="272" t="s">
        <v>12</v>
      </c>
      <c r="N7" s="270" t="s">
        <v>13</v>
      </c>
      <c r="O7" s="270" t="s">
        <v>14</v>
      </c>
      <c r="P7" s="272" t="s">
        <v>15</v>
      </c>
      <c r="Q7" s="272" t="s">
        <v>33</v>
      </c>
      <c r="R7" s="272" t="s">
        <v>16</v>
      </c>
      <c r="S7" s="301"/>
      <c r="T7" s="304"/>
      <c r="U7" s="307"/>
      <c r="V7" s="310"/>
    </row>
    <row r="8" spans="1:22" ht="43.5" customHeight="1" thickBot="1" x14ac:dyDescent="0.3">
      <c r="A8" s="333"/>
      <c r="B8" s="342"/>
      <c r="C8" s="299"/>
      <c r="D8" s="299"/>
      <c r="E8" s="299"/>
      <c r="F8" s="299"/>
      <c r="G8" s="299"/>
      <c r="H8" s="353"/>
      <c r="I8" s="297"/>
      <c r="J8" s="323"/>
      <c r="K8" s="297"/>
      <c r="L8" s="302"/>
      <c r="M8" s="317"/>
      <c r="N8" s="314"/>
      <c r="O8" s="314"/>
      <c r="P8" s="317"/>
      <c r="Q8" s="317"/>
      <c r="R8" s="317"/>
      <c r="S8" s="302"/>
      <c r="T8" s="305"/>
      <c r="U8" s="308"/>
      <c r="V8" s="311"/>
    </row>
    <row r="9" spans="1:22" s="69" customFormat="1" ht="12" customHeight="1" x14ac:dyDescent="0.25">
      <c r="A9" s="312" t="s">
        <v>36</v>
      </c>
      <c r="B9" s="67">
        <v>1</v>
      </c>
      <c r="C9" s="68" t="s">
        <v>58</v>
      </c>
      <c r="D9" s="81" t="s">
        <v>139</v>
      </c>
      <c r="E9" s="81">
        <v>2012</v>
      </c>
      <c r="F9" s="68" t="s">
        <v>18</v>
      </c>
      <c r="G9" s="162" t="s">
        <v>236</v>
      </c>
      <c r="H9" s="33" t="s">
        <v>20</v>
      </c>
      <c r="I9" s="15">
        <v>2573</v>
      </c>
      <c r="J9" s="82">
        <v>128</v>
      </c>
      <c r="K9" s="22">
        <v>1.4</v>
      </c>
      <c r="L9" s="68" t="s">
        <v>260</v>
      </c>
      <c r="M9" s="16">
        <v>0.7</v>
      </c>
      <c r="N9" s="53">
        <v>1</v>
      </c>
      <c r="O9" s="16">
        <v>1.8</v>
      </c>
      <c r="P9" s="53">
        <v>1</v>
      </c>
      <c r="Q9" s="35">
        <v>1</v>
      </c>
      <c r="R9" s="35">
        <v>0.8</v>
      </c>
      <c r="S9" s="81">
        <v>0.85</v>
      </c>
      <c r="T9" s="36" t="s">
        <v>50</v>
      </c>
      <c r="U9" s="37">
        <f t="shared" ref="U9:U13" si="0">I9*K9*M9*N9*O9*P9*Q9*R9</f>
        <v>3631.0175999999992</v>
      </c>
      <c r="V9" s="38">
        <v>43136</v>
      </c>
    </row>
    <row r="10" spans="1:22" s="9" customFormat="1" ht="12" customHeight="1" x14ac:dyDescent="0.25">
      <c r="A10" s="313"/>
      <c r="B10" s="27">
        <v>2</v>
      </c>
      <c r="C10" s="68" t="s">
        <v>127</v>
      </c>
      <c r="D10" s="81" t="s">
        <v>208</v>
      </c>
      <c r="E10" s="81">
        <v>2003</v>
      </c>
      <c r="F10" s="68" t="s">
        <v>18</v>
      </c>
      <c r="G10" s="162" t="s">
        <v>244</v>
      </c>
      <c r="H10" s="33" t="s">
        <v>20</v>
      </c>
      <c r="I10" s="15">
        <v>2573</v>
      </c>
      <c r="J10" s="82">
        <v>88.92</v>
      </c>
      <c r="K10" s="16">
        <v>1.1000000000000001</v>
      </c>
      <c r="L10" s="68" t="s">
        <v>260</v>
      </c>
      <c r="M10" s="16">
        <v>0.7</v>
      </c>
      <c r="N10" s="53">
        <v>1</v>
      </c>
      <c r="O10" s="16">
        <v>1.8</v>
      </c>
      <c r="P10" s="53">
        <v>1</v>
      </c>
      <c r="Q10" s="35">
        <v>1</v>
      </c>
      <c r="R10" s="35">
        <v>0.5</v>
      </c>
      <c r="S10" s="81">
        <v>0.5</v>
      </c>
      <c r="T10" s="36" t="s">
        <v>50</v>
      </c>
      <c r="U10" s="37">
        <f t="shared" si="0"/>
        <v>1783.0890000000002</v>
      </c>
      <c r="V10" s="38">
        <v>43439</v>
      </c>
    </row>
    <row r="11" spans="1:22" s="9" customFormat="1" ht="12" customHeight="1" x14ac:dyDescent="0.25">
      <c r="A11" s="313"/>
      <c r="B11" s="27">
        <v>3</v>
      </c>
      <c r="C11" s="68" t="s">
        <v>128</v>
      </c>
      <c r="D11" s="81" t="s">
        <v>209</v>
      </c>
      <c r="E11" s="81">
        <v>2012</v>
      </c>
      <c r="F11" s="68" t="s">
        <v>18</v>
      </c>
      <c r="G11" s="162" t="s">
        <v>248</v>
      </c>
      <c r="H11" s="33" t="s">
        <v>20</v>
      </c>
      <c r="I11" s="15">
        <v>2573</v>
      </c>
      <c r="J11" s="82">
        <v>112</v>
      </c>
      <c r="K11" s="16">
        <v>1.2</v>
      </c>
      <c r="L11" s="68" t="s">
        <v>260</v>
      </c>
      <c r="M11" s="16">
        <v>0.7</v>
      </c>
      <c r="N11" s="53">
        <v>1</v>
      </c>
      <c r="O11" s="16">
        <v>1.8</v>
      </c>
      <c r="P11" s="53">
        <v>1</v>
      </c>
      <c r="Q11" s="35">
        <v>1</v>
      </c>
      <c r="R11" s="35">
        <v>0.75</v>
      </c>
      <c r="S11" s="81">
        <v>0.8</v>
      </c>
      <c r="T11" s="36" t="s">
        <v>50</v>
      </c>
      <c r="U11" s="37">
        <f t="shared" si="0"/>
        <v>2917.7819999999997</v>
      </c>
      <c r="V11" s="38">
        <v>43439</v>
      </c>
    </row>
    <row r="12" spans="1:22" s="9" customFormat="1" ht="12" customHeight="1" thickBot="1" x14ac:dyDescent="0.3">
      <c r="A12" s="313"/>
      <c r="B12" s="60">
        <v>4</v>
      </c>
      <c r="C12" s="86" t="s">
        <v>384</v>
      </c>
      <c r="D12" s="86" t="s">
        <v>210</v>
      </c>
      <c r="E12" s="86">
        <v>2015</v>
      </c>
      <c r="F12" s="86" t="s">
        <v>18</v>
      </c>
      <c r="G12" s="163" t="s">
        <v>254</v>
      </c>
      <c r="H12" s="158" t="s">
        <v>20</v>
      </c>
      <c r="I12" s="17">
        <v>2573</v>
      </c>
      <c r="J12" s="87">
        <v>106.7</v>
      </c>
      <c r="K12" s="18">
        <v>1.2</v>
      </c>
      <c r="L12" s="86" t="s">
        <v>260</v>
      </c>
      <c r="M12" s="18">
        <v>0.7</v>
      </c>
      <c r="N12" s="55">
        <v>1</v>
      </c>
      <c r="O12" s="18">
        <v>1.8</v>
      </c>
      <c r="P12" s="55">
        <v>1</v>
      </c>
      <c r="Q12" s="49">
        <v>1</v>
      </c>
      <c r="R12" s="49">
        <v>0.9</v>
      </c>
      <c r="S12" s="86">
        <v>0.95</v>
      </c>
      <c r="T12" s="159" t="s">
        <v>50</v>
      </c>
      <c r="U12" s="40">
        <f t="shared" si="0"/>
        <v>3501.3383999999996</v>
      </c>
      <c r="V12" s="160">
        <v>43439</v>
      </c>
    </row>
    <row r="13" spans="1:22" s="9" customFormat="1" ht="69" customHeight="1" thickBot="1" x14ac:dyDescent="0.3">
      <c r="A13" s="181" t="s">
        <v>42</v>
      </c>
      <c r="B13" s="27">
        <v>5</v>
      </c>
      <c r="C13" s="89" t="s">
        <v>353</v>
      </c>
      <c r="D13" s="89" t="s">
        <v>354</v>
      </c>
      <c r="E13" s="89">
        <v>2011</v>
      </c>
      <c r="F13" s="89" t="s">
        <v>18</v>
      </c>
      <c r="G13" s="194" t="s">
        <v>28</v>
      </c>
      <c r="H13" s="89" t="s">
        <v>32</v>
      </c>
      <c r="I13" s="189">
        <v>3509</v>
      </c>
      <c r="J13" s="141">
        <v>26</v>
      </c>
      <c r="K13" s="192">
        <v>1</v>
      </c>
      <c r="L13" s="89" t="s">
        <v>260</v>
      </c>
      <c r="M13" s="22">
        <v>0.7</v>
      </c>
      <c r="N13" s="54">
        <v>1</v>
      </c>
      <c r="O13" s="22">
        <v>1.8</v>
      </c>
      <c r="P13" s="54">
        <v>1</v>
      </c>
      <c r="Q13" s="44">
        <v>1</v>
      </c>
      <c r="R13" s="44">
        <v>0.75</v>
      </c>
      <c r="S13" s="89">
        <v>0.8</v>
      </c>
      <c r="T13" s="27" t="s">
        <v>50</v>
      </c>
      <c r="U13" s="45">
        <f t="shared" si="0"/>
        <v>3316.0049999999992</v>
      </c>
      <c r="V13" s="46">
        <v>43372</v>
      </c>
    </row>
    <row r="14" spans="1:22" ht="18.75" customHeight="1" thickBot="1" x14ac:dyDescent="0.3">
      <c r="A14" s="326" t="s">
        <v>45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65">
        <v>5</v>
      </c>
      <c r="M14" s="328" t="s">
        <v>35</v>
      </c>
      <c r="N14" s="329"/>
      <c r="O14" s="329"/>
      <c r="P14" s="329"/>
      <c r="Q14" s="329"/>
      <c r="R14" s="330" t="s">
        <v>34</v>
      </c>
      <c r="S14" s="330"/>
      <c r="T14" s="331"/>
      <c r="U14" s="66">
        <f>SUM(U9:U13)</f>
        <v>15149.231999999998</v>
      </c>
      <c r="V14" s="24"/>
    </row>
    <row r="15" spans="1:22" ht="18.75" customHeight="1" x14ac:dyDescent="0.25">
      <c r="G15" s="285"/>
      <c r="H15" s="285"/>
      <c r="I15" s="285"/>
      <c r="J15" s="285"/>
      <c r="K15" s="285"/>
      <c r="L15" s="183"/>
    </row>
    <row r="16" spans="1:22" ht="15.75" customHeight="1" x14ac:dyDescent="0.25">
      <c r="A16" s="2"/>
      <c r="B16" s="52"/>
      <c r="C16" s="2"/>
      <c r="D16" s="2"/>
      <c r="E16" s="2"/>
      <c r="F16" s="2"/>
      <c r="G16" s="2"/>
      <c r="H16" s="2"/>
      <c r="I16" s="2"/>
      <c r="J16" s="2"/>
      <c r="K16" s="2"/>
      <c r="L16" s="2"/>
      <c r="M16" s="59"/>
      <c r="N16" s="2"/>
      <c r="O16" s="2"/>
      <c r="P16" s="52"/>
      <c r="Q16" s="52"/>
      <c r="R16" s="52"/>
      <c r="S16" s="2"/>
      <c r="T16" s="2"/>
      <c r="U16" s="2"/>
    </row>
  </sheetData>
  <mergeCells count="32">
    <mergeCell ref="A14:K14"/>
    <mergeCell ref="M14:Q14"/>
    <mergeCell ref="R14:T14"/>
    <mergeCell ref="G15:K15"/>
    <mergeCell ref="A3:V3"/>
    <mergeCell ref="A9:A12"/>
    <mergeCell ref="G7:G8"/>
    <mergeCell ref="H7:H8"/>
    <mergeCell ref="M7:M8"/>
    <mergeCell ref="N7:N8"/>
    <mergeCell ref="O7:O8"/>
    <mergeCell ref="P7:P8"/>
    <mergeCell ref="L6:L8"/>
    <mergeCell ref="M6:R6"/>
    <mergeCell ref="S6:S8"/>
    <mergeCell ref="T6:T8"/>
    <mergeCell ref="K6:K8"/>
    <mergeCell ref="C7:C8"/>
    <mergeCell ref="D7:D8"/>
    <mergeCell ref="E7:E8"/>
    <mergeCell ref="F7:F8"/>
    <mergeCell ref="A6:A8"/>
    <mergeCell ref="B6:B8"/>
    <mergeCell ref="C6:H6"/>
    <mergeCell ref="I6:I8"/>
    <mergeCell ref="J6:J8"/>
    <mergeCell ref="R1:V1"/>
    <mergeCell ref="R2:V2"/>
    <mergeCell ref="U6:U8"/>
    <mergeCell ref="V6:V8"/>
    <mergeCell ref="Q7:Q8"/>
    <mergeCell ref="R7:R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selection activeCell="U12" sqref="U12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s="199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199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199" customFormat="1" ht="16.5" customHeight="1" x14ac:dyDescent="0.25">
      <c r="A3" s="286" t="s">
        <v>371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9" customHeight="1" thickBot="1" x14ac:dyDescent="0.3">
      <c r="D4" s="5"/>
      <c r="E4" s="5"/>
      <c r="F4" s="5"/>
      <c r="G4" s="5"/>
      <c r="H4" s="5"/>
      <c r="I4" s="5"/>
      <c r="J4" s="5"/>
      <c r="K4" s="5"/>
      <c r="L4" s="5"/>
      <c r="M4" s="57"/>
      <c r="U4" s="25"/>
    </row>
    <row r="5" spans="1:22" ht="16.5" customHeight="1" x14ac:dyDescent="0.25">
      <c r="A5" s="332" t="s">
        <v>40</v>
      </c>
      <c r="B5" s="335" t="s">
        <v>0</v>
      </c>
      <c r="C5" s="321" t="s">
        <v>21</v>
      </c>
      <c r="D5" s="322"/>
      <c r="E5" s="322"/>
      <c r="F5" s="322"/>
      <c r="G5" s="322"/>
      <c r="H5" s="322"/>
      <c r="I5" s="295" t="s">
        <v>10</v>
      </c>
      <c r="J5" s="320" t="s">
        <v>4</v>
      </c>
      <c r="K5" s="295" t="s">
        <v>11</v>
      </c>
      <c r="L5" s="300" t="s">
        <v>39</v>
      </c>
      <c r="M5" s="320" t="s">
        <v>5</v>
      </c>
      <c r="N5" s="320"/>
      <c r="O5" s="320"/>
      <c r="P5" s="320"/>
      <c r="Q5" s="320"/>
      <c r="R5" s="320"/>
      <c r="S5" s="300" t="s">
        <v>46</v>
      </c>
      <c r="T5" s="303" t="s">
        <v>379</v>
      </c>
      <c r="U5" s="306" t="s">
        <v>1</v>
      </c>
      <c r="V5" s="309" t="s">
        <v>51</v>
      </c>
    </row>
    <row r="6" spans="1:22" ht="18" customHeight="1" x14ac:dyDescent="0.25">
      <c r="A6" s="333"/>
      <c r="B6" s="336"/>
      <c r="C6" s="351" t="s">
        <v>17</v>
      </c>
      <c r="D6" s="351" t="s">
        <v>2</v>
      </c>
      <c r="E6" s="351" t="s">
        <v>3</v>
      </c>
      <c r="F6" s="351" t="s">
        <v>7</v>
      </c>
      <c r="G6" s="351" t="s">
        <v>8</v>
      </c>
      <c r="H6" s="352" t="s">
        <v>9</v>
      </c>
      <c r="I6" s="296"/>
      <c r="J6" s="271"/>
      <c r="K6" s="296"/>
      <c r="L6" s="301"/>
      <c r="M6" s="272" t="s">
        <v>12</v>
      </c>
      <c r="N6" s="270" t="s">
        <v>13</v>
      </c>
      <c r="O6" s="270" t="s">
        <v>14</v>
      </c>
      <c r="P6" s="272" t="s">
        <v>15</v>
      </c>
      <c r="Q6" s="272" t="s">
        <v>33</v>
      </c>
      <c r="R6" s="272" t="s">
        <v>16</v>
      </c>
      <c r="S6" s="301"/>
      <c r="T6" s="304"/>
      <c r="U6" s="307"/>
      <c r="V6" s="310"/>
    </row>
    <row r="7" spans="1:22" ht="43.5" customHeight="1" thickBot="1" x14ac:dyDescent="0.3">
      <c r="A7" s="333"/>
      <c r="B7" s="342"/>
      <c r="C7" s="299"/>
      <c r="D7" s="299"/>
      <c r="E7" s="299"/>
      <c r="F7" s="299"/>
      <c r="G7" s="299"/>
      <c r="H7" s="353"/>
      <c r="I7" s="297"/>
      <c r="J7" s="323"/>
      <c r="K7" s="297"/>
      <c r="L7" s="302"/>
      <c r="M7" s="317"/>
      <c r="N7" s="314"/>
      <c r="O7" s="314"/>
      <c r="P7" s="317"/>
      <c r="Q7" s="317"/>
      <c r="R7" s="317"/>
      <c r="S7" s="302"/>
      <c r="T7" s="305"/>
      <c r="U7" s="308"/>
      <c r="V7" s="311"/>
    </row>
    <row r="8" spans="1:22" s="80" customFormat="1" ht="19.149999999999999" customHeight="1" x14ac:dyDescent="0.25">
      <c r="A8" s="312" t="s">
        <v>36</v>
      </c>
      <c r="B8" s="67">
        <v>1</v>
      </c>
      <c r="C8" s="221" t="s">
        <v>134</v>
      </c>
      <c r="D8" s="221" t="s">
        <v>216</v>
      </c>
      <c r="E8" s="221">
        <v>2006</v>
      </c>
      <c r="F8" s="221" t="s">
        <v>228</v>
      </c>
      <c r="G8" s="222" t="s">
        <v>257</v>
      </c>
      <c r="H8" s="248" t="s">
        <v>20</v>
      </c>
      <c r="I8" s="231">
        <v>2573</v>
      </c>
      <c r="J8" s="232">
        <v>74</v>
      </c>
      <c r="K8" s="207">
        <v>1.1000000000000001</v>
      </c>
      <c r="L8" s="221" t="s">
        <v>264</v>
      </c>
      <c r="M8" s="207">
        <v>0.7</v>
      </c>
      <c r="N8" s="208">
        <v>1</v>
      </c>
      <c r="O8" s="207">
        <v>1.8</v>
      </c>
      <c r="P8" s="208">
        <v>1</v>
      </c>
      <c r="Q8" s="209">
        <v>1</v>
      </c>
      <c r="R8" s="209">
        <v>0.55000000000000004</v>
      </c>
      <c r="S8" s="221">
        <v>0.6</v>
      </c>
      <c r="T8" s="249" t="s">
        <v>50</v>
      </c>
      <c r="U8" s="233">
        <f t="shared" ref="U8:U9" si="0">I8*K8*M8*N8*O8*P8*Q8*R8</f>
        <v>1961.3979000000004</v>
      </c>
      <c r="V8" s="195">
        <v>43236</v>
      </c>
    </row>
    <row r="9" spans="1:22" s="80" customFormat="1" ht="19.149999999999999" customHeight="1" x14ac:dyDescent="0.25">
      <c r="A9" s="319"/>
      <c r="B9" s="211">
        <v>2</v>
      </c>
      <c r="C9" s="89" t="s">
        <v>124</v>
      </c>
      <c r="D9" s="89" t="s">
        <v>205</v>
      </c>
      <c r="E9" s="89">
        <v>2011</v>
      </c>
      <c r="F9" s="89" t="s">
        <v>226</v>
      </c>
      <c r="G9" s="194" t="s">
        <v>253</v>
      </c>
      <c r="H9" s="89" t="s">
        <v>20</v>
      </c>
      <c r="I9" s="189">
        <v>2573</v>
      </c>
      <c r="J9" s="85">
        <v>106.8</v>
      </c>
      <c r="K9" s="22">
        <v>1.2</v>
      </c>
      <c r="L9" s="89" t="s">
        <v>264</v>
      </c>
      <c r="M9" s="22">
        <v>0.7</v>
      </c>
      <c r="N9" s="54">
        <v>1</v>
      </c>
      <c r="O9" s="22">
        <v>1.8</v>
      </c>
      <c r="P9" s="54">
        <v>1</v>
      </c>
      <c r="Q9" s="44">
        <v>1</v>
      </c>
      <c r="R9" s="44">
        <v>0.8</v>
      </c>
      <c r="S9" s="89">
        <v>0.85</v>
      </c>
      <c r="T9" s="210" t="s">
        <v>50</v>
      </c>
      <c r="U9" s="45">
        <f t="shared" si="0"/>
        <v>3112.3008</v>
      </c>
      <c r="V9" s="64">
        <v>43389</v>
      </c>
    </row>
    <row r="10" spans="1:22" s="9" customFormat="1" ht="21.6" customHeight="1" thickBot="1" x14ac:dyDescent="0.3">
      <c r="A10" s="349"/>
      <c r="B10" s="60">
        <v>3</v>
      </c>
      <c r="C10" s="86" t="s">
        <v>135</v>
      </c>
      <c r="D10" s="86" t="s">
        <v>217</v>
      </c>
      <c r="E10" s="86">
        <v>2015</v>
      </c>
      <c r="F10" s="86" t="s">
        <v>228</v>
      </c>
      <c r="G10" s="163" t="s">
        <v>258</v>
      </c>
      <c r="H10" s="158" t="s">
        <v>20</v>
      </c>
      <c r="I10" s="17">
        <v>2573</v>
      </c>
      <c r="J10" s="87">
        <v>106.8</v>
      </c>
      <c r="K10" s="18">
        <v>1.2</v>
      </c>
      <c r="L10" s="86" t="s">
        <v>264</v>
      </c>
      <c r="M10" s="18">
        <v>0.7</v>
      </c>
      <c r="N10" s="55">
        <v>1</v>
      </c>
      <c r="O10" s="18">
        <v>1.8</v>
      </c>
      <c r="P10" s="55">
        <v>1</v>
      </c>
      <c r="Q10" s="49">
        <v>1</v>
      </c>
      <c r="R10" s="49">
        <v>0.85</v>
      </c>
      <c r="S10" s="86">
        <v>0.9</v>
      </c>
      <c r="T10" s="159" t="s">
        <v>50</v>
      </c>
      <c r="U10" s="40">
        <f t="shared" ref="U10" si="1">I10*K10*M10*N10*O10*P10*Q10*R10</f>
        <v>3306.8195999999998</v>
      </c>
      <c r="V10" s="160">
        <v>43447</v>
      </c>
    </row>
    <row r="11" spans="1:22" s="9" customFormat="1" ht="66" customHeight="1" thickBot="1" x14ac:dyDescent="0.3">
      <c r="A11" s="200" t="s">
        <v>37</v>
      </c>
      <c r="B11" s="27">
        <v>4</v>
      </c>
      <c r="C11" s="89" t="s">
        <v>303</v>
      </c>
      <c r="D11" s="89" t="s">
        <v>304</v>
      </c>
      <c r="E11" s="89">
        <v>2014</v>
      </c>
      <c r="F11" s="89" t="s">
        <v>228</v>
      </c>
      <c r="G11" s="194" t="s">
        <v>305</v>
      </c>
      <c r="H11" s="89" t="s">
        <v>286</v>
      </c>
      <c r="I11" s="189">
        <v>3509</v>
      </c>
      <c r="J11" s="89">
        <v>8.18</v>
      </c>
      <c r="K11" s="192">
        <v>1</v>
      </c>
      <c r="L11" s="89" t="s">
        <v>264</v>
      </c>
      <c r="M11" s="22">
        <v>0.7</v>
      </c>
      <c r="N11" s="54">
        <v>1</v>
      </c>
      <c r="O11" s="22">
        <v>1.8</v>
      </c>
      <c r="P11" s="54">
        <v>1</v>
      </c>
      <c r="Q11" s="44">
        <v>1</v>
      </c>
      <c r="R11" s="44">
        <v>0.9</v>
      </c>
      <c r="S11" s="89">
        <v>0.95</v>
      </c>
      <c r="T11" s="193" t="s">
        <v>50</v>
      </c>
      <c r="U11" s="45">
        <f t="shared" ref="U11" si="2">I11*K11*M11*N11*O11*P11*Q11*R11</f>
        <v>3979.2059999999992</v>
      </c>
      <c r="V11" s="64">
        <v>43236</v>
      </c>
    </row>
    <row r="12" spans="1:22" ht="18.75" customHeight="1" thickBot="1" x14ac:dyDescent="0.3">
      <c r="A12" s="326" t="s">
        <v>45</v>
      </c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65">
        <v>4</v>
      </c>
      <c r="M12" s="328" t="s">
        <v>35</v>
      </c>
      <c r="N12" s="329"/>
      <c r="O12" s="329"/>
      <c r="P12" s="329"/>
      <c r="Q12" s="329"/>
      <c r="R12" s="330" t="s">
        <v>34</v>
      </c>
      <c r="S12" s="330"/>
      <c r="T12" s="331"/>
      <c r="U12" s="66">
        <f>SUM(U8:U11)</f>
        <v>12359.724299999998</v>
      </c>
      <c r="V12" s="24"/>
    </row>
    <row r="13" spans="1:22" ht="18.75" customHeight="1" x14ac:dyDescent="0.25">
      <c r="G13" s="285"/>
      <c r="H13" s="285"/>
      <c r="I13" s="285"/>
      <c r="J13" s="285"/>
      <c r="K13" s="285"/>
      <c r="L13" s="183"/>
    </row>
    <row r="14" spans="1:22" ht="15.75" customHeight="1" x14ac:dyDescent="0.25">
      <c r="A14" s="2"/>
      <c r="B14" s="52"/>
      <c r="C14" s="2"/>
      <c r="D14" s="2"/>
      <c r="E14" s="2"/>
      <c r="F14" s="2"/>
      <c r="G14" s="2"/>
      <c r="H14" s="2"/>
      <c r="I14" s="2"/>
      <c r="J14" s="2"/>
      <c r="K14" s="2"/>
      <c r="L14" s="2"/>
      <c r="M14" s="59"/>
      <c r="N14" s="2"/>
      <c r="O14" s="2"/>
      <c r="P14" s="52"/>
      <c r="Q14" s="52"/>
      <c r="R14" s="52"/>
      <c r="S14" s="2"/>
      <c r="T14" s="2"/>
      <c r="U14" s="2"/>
    </row>
  </sheetData>
  <mergeCells count="32">
    <mergeCell ref="A12:K12"/>
    <mergeCell ref="M12:Q12"/>
    <mergeCell ref="R12:T12"/>
    <mergeCell ref="G13:K13"/>
    <mergeCell ref="A8:A10"/>
    <mergeCell ref="T5:T7"/>
    <mergeCell ref="G6:G7"/>
    <mergeCell ref="H6:H7"/>
    <mergeCell ref="M6:M7"/>
    <mergeCell ref="N6:N7"/>
    <mergeCell ref="O6:O7"/>
    <mergeCell ref="F6:F7"/>
    <mergeCell ref="P6:P7"/>
    <mergeCell ref="L5:L7"/>
    <mergeCell ref="M5:R5"/>
    <mergeCell ref="S5:S7"/>
    <mergeCell ref="R1:V1"/>
    <mergeCell ref="R2:V2"/>
    <mergeCell ref="A3:V3"/>
    <mergeCell ref="U5:U7"/>
    <mergeCell ref="V5:V7"/>
    <mergeCell ref="Q6:Q7"/>
    <mergeCell ref="R6:R7"/>
    <mergeCell ref="A5:A7"/>
    <mergeCell ref="B5:B7"/>
    <mergeCell ref="C5:H5"/>
    <mergeCell ref="I5:I7"/>
    <mergeCell ref="J5:J7"/>
    <mergeCell ref="K5:K7"/>
    <mergeCell ref="C6:C7"/>
    <mergeCell ref="D6:D7"/>
    <mergeCell ref="E6: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"/>
  <sheetViews>
    <sheetView workbookViewId="0">
      <selection activeCell="U8" sqref="U8:U55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s="199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199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199" customFormat="1" ht="16.5" customHeight="1" x14ac:dyDescent="0.25">
      <c r="A3" s="286" t="s">
        <v>372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9" customHeight="1" thickBot="1" x14ac:dyDescent="0.3">
      <c r="D4" s="5"/>
      <c r="E4" s="5"/>
      <c r="F4" s="5"/>
      <c r="G4" s="5"/>
      <c r="H4" s="5"/>
      <c r="I4" s="5"/>
      <c r="J4" s="5"/>
      <c r="K4" s="5"/>
      <c r="L4" s="5"/>
      <c r="M4" s="57"/>
      <c r="U4" s="25"/>
    </row>
    <row r="5" spans="1:22" ht="16.5" customHeight="1" x14ac:dyDescent="0.25">
      <c r="A5" s="332" t="s">
        <v>40</v>
      </c>
      <c r="B5" s="335" t="s">
        <v>0</v>
      </c>
      <c r="C5" s="321" t="s">
        <v>21</v>
      </c>
      <c r="D5" s="322"/>
      <c r="E5" s="322"/>
      <c r="F5" s="322"/>
      <c r="G5" s="322"/>
      <c r="H5" s="322"/>
      <c r="I5" s="295" t="s">
        <v>10</v>
      </c>
      <c r="J5" s="320" t="s">
        <v>4</v>
      </c>
      <c r="K5" s="295" t="s">
        <v>11</v>
      </c>
      <c r="L5" s="300" t="s">
        <v>39</v>
      </c>
      <c r="M5" s="320" t="s">
        <v>5</v>
      </c>
      <c r="N5" s="320"/>
      <c r="O5" s="320"/>
      <c r="P5" s="320"/>
      <c r="Q5" s="320"/>
      <c r="R5" s="320"/>
      <c r="S5" s="300" t="s">
        <v>46</v>
      </c>
      <c r="T5" s="303" t="s">
        <v>379</v>
      </c>
      <c r="U5" s="306" t="s">
        <v>1</v>
      </c>
      <c r="V5" s="309" t="s">
        <v>51</v>
      </c>
    </row>
    <row r="6" spans="1:22" ht="18" customHeight="1" x14ac:dyDescent="0.25">
      <c r="A6" s="333"/>
      <c r="B6" s="336"/>
      <c r="C6" s="351" t="s">
        <v>17</v>
      </c>
      <c r="D6" s="351" t="s">
        <v>2</v>
      </c>
      <c r="E6" s="351" t="s">
        <v>3</v>
      </c>
      <c r="F6" s="351" t="s">
        <v>7</v>
      </c>
      <c r="G6" s="351" t="s">
        <v>8</v>
      </c>
      <c r="H6" s="352" t="s">
        <v>9</v>
      </c>
      <c r="I6" s="296"/>
      <c r="J6" s="271"/>
      <c r="K6" s="296"/>
      <c r="L6" s="301"/>
      <c r="M6" s="272" t="s">
        <v>12</v>
      </c>
      <c r="N6" s="270" t="s">
        <v>13</v>
      </c>
      <c r="O6" s="270" t="s">
        <v>14</v>
      </c>
      <c r="P6" s="272" t="s">
        <v>15</v>
      </c>
      <c r="Q6" s="272" t="s">
        <v>33</v>
      </c>
      <c r="R6" s="272" t="s">
        <v>16</v>
      </c>
      <c r="S6" s="301"/>
      <c r="T6" s="304"/>
      <c r="U6" s="307"/>
      <c r="V6" s="310"/>
    </row>
    <row r="7" spans="1:22" ht="43.5" customHeight="1" thickBot="1" x14ac:dyDescent="0.3">
      <c r="A7" s="333"/>
      <c r="B7" s="356"/>
      <c r="C7" s="351"/>
      <c r="D7" s="351"/>
      <c r="E7" s="351"/>
      <c r="F7" s="351"/>
      <c r="G7" s="351"/>
      <c r="H7" s="352"/>
      <c r="I7" s="296"/>
      <c r="J7" s="357"/>
      <c r="K7" s="296"/>
      <c r="L7" s="301"/>
      <c r="M7" s="355"/>
      <c r="N7" s="358"/>
      <c r="O7" s="358"/>
      <c r="P7" s="355"/>
      <c r="Q7" s="355"/>
      <c r="R7" s="355"/>
      <c r="S7" s="301"/>
      <c r="T7" s="304"/>
      <c r="U7" s="354"/>
      <c r="V7" s="310"/>
    </row>
    <row r="8" spans="1:22" s="80" customFormat="1" ht="12" customHeight="1" x14ac:dyDescent="0.2">
      <c r="A8" s="312" t="s">
        <v>36</v>
      </c>
      <c r="B8" s="67">
        <v>1</v>
      </c>
      <c r="C8" s="26" t="s">
        <v>63</v>
      </c>
      <c r="D8" s="29" t="s">
        <v>144</v>
      </c>
      <c r="E8" s="29">
        <v>2009</v>
      </c>
      <c r="F8" s="26" t="s">
        <v>219</v>
      </c>
      <c r="G8" s="32" t="s">
        <v>240</v>
      </c>
      <c r="H8" s="33" t="s">
        <v>20</v>
      </c>
      <c r="I8" s="15">
        <v>2573</v>
      </c>
      <c r="J8" s="30">
        <v>72.7</v>
      </c>
      <c r="K8" s="42">
        <v>1.1000000000000001</v>
      </c>
      <c r="L8" s="26" t="s">
        <v>260</v>
      </c>
      <c r="M8" s="16">
        <v>0.7</v>
      </c>
      <c r="N8" s="53">
        <v>1</v>
      </c>
      <c r="O8" s="16">
        <v>1.8</v>
      </c>
      <c r="P8" s="53">
        <v>1</v>
      </c>
      <c r="Q8" s="35">
        <v>1</v>
      </c>
      <c r="R8" s="35">
        <v>0.7</v>
      </c>
      <c r="S8" s="29">
        <v>0.75</v>
      </c>
      <c r="T8" s="36" t="s">
        <v>50</v>
      </c>
      <c r="U8" s="37">
        <f t="shared" ref="U8" si="0">I8*K8*M8*N8*O8*P8*Q8*R8</f>
        <v>2496.3245999999999</v>
      </c>
      <c r="V8" s="38">
        <v>43406</v>
      </c>
    </row>
    <row r="9" spans="1:22" s="9" customFormat="1" ht="12" customHeight="1" x14ac:dyDescent="0.2">
      <c r="A9" s="313"/>
      <c r="B9" s="67">
        <v>2</v>
      </c>
      <c r="C9" s="26" t="s">
        <v>64</v>
      </c>
      <c r="D9" s="29" t="s">
        <v>145</v>
      </c>
      <c r="E9" s="29">
        <v>2009</v>
      </c>
      <c r="F9" s="26" t="s">
        <v>219</v>
      </c>
      <c r="G9" s="32" t="s">
        <v>241</v>
      </c>
      <c r="H9" s="33" t="s">
        <v>20</v>
      </c>
      <c r="I9" s="15">
        <v>2573</v>
      </c>
      <c r="J9" s="30">
        <v>72.7</v>
      </c>
      <c r="K9" s="42">
        <v>1.1000000000000001</v>
      </c>
      <c r="L9" s="26" t="s">
        <v>260</v>
      </c>
      <c r="M9" s="16">
        <v>0.7</v>
      </c>
      <c r="N9" s="53">
        <v>1</v>
      </c>
      <c r="O9" s="16">
        <v>1.8</v>
      </c>
      <c r="P9" s="53">
        <v>1</v>
      </c>
      <c r="Q9" s="35">
        <v>1</v>
      </c>
      <c r="R9" s="35">
        <v>0.8</v>
      </c>
      <c r="S9" s="29">
        <v>0.85</v>
      </c>
      <c r="T9" s="36" t="s">
        <v>50</v>
      </c>
      <c r="U9" s="37">
        <f t="shared" ref="U9:U55" si="1">I9*K9*M9*N9*O9*P9*Q9*R9</f>
        <v>2852.9424000000004</v>
      </c>
      <c r="V9" s="38">
        <v>43406</v>
      </c>
    </row>
    <row r="10" spans="1:22" s="9" customFormat="1" ht="12" customHeight="1" x14ac:dyDescent="0.2">
      <c r="A10" s="313"/>
      <c r="B10" s="67">
        <v>3</v>
      </c>
      <c r="C10" s="26" t="s">
        <v>65</v>
      </c>
      <c r="D10" s="29" t="s">
        <v>146</v>
      </c>
      <c r="E10" s="29">
        <v>2010</v>
      </c>
      <c r="F10" s="26" t="s">
        <v>219</v>
      </c>
      <c r="G10" s="32" t="s">
        <v>242</v>
      </c>
      <c r="H10" s="33" t="s">
        <v>20</v>
      </c>
      <c r="I10" s="15">
        <v>2573</v>
      </c>
      <c r="J10" s="30">
        <v>72.7</v>
      </c>
      <c r="K10" s="42">
        <v>1.1000000000000001</v>
      </c>
      <c r="L10" s="26" t="s">
        <v>260</v>
      </c>
      <c r="M10" s="16">
        <v>0.7</v>
      </c>
      <c r="N10" s="53">
        <v>1</v>
      </c>
      <c r="O10" s="16">
        <v>1.8</v>
      </c>
      <c r="P10" s="53">
        <v>1</v>
      </c>
      <c r="Q10" s="35">
        <v>1</v>
      </c>
      <c r="R10" s="35">
        <v>0.8</v>
      </c>
      <c r="S10" s="29">
        <v>0.85</v>
      </c>
      <c r="T10" s="36" t="s">
        <v>50</v>
      </c>
      <c r="U10" s="37">
        <f t="shared" si="1"/>
        <v>2852.9424000000004</v>
      </c>
      <c r="V10" s="38">
        <v>43406</v>
      </c>
    </row>
    <row r="11" spans="1:22" s="9" customFormat="1" ht="12" customHeight="1" x14ac:dyDescent="0.2">
      <c r="A11" s="313"/>
      <c r="B11" s="67">
        <v>4</v>
      </c>
      <c r="C11" s="26" t="s">
        <v>66</v>
      </c>
      <c r="D11" s="29" t="s">
        <v>147</v>
      </c>
      <c r="E11" s="29">
        <v>2012</v>
      </c>
      <c r="F11" s="26" t="s">
        <v>219</v>
      </c>
      <c r="G11" s="32" t="s">
        <v>243</v>
      </c>
      <c r="H11" s="33" t="s">
        <v>20</v>
      </c>
      <c r="I11" s="15">
        <v>2573</v>
      </c>
      <c r="J11" s="30">
        <v>81.599999999999994</v>
      </c>
      <c r="K11" s="42">
        <v>1.1000000000000001</v>
      </c>
      <c r="L11" s="26" t="s">
        <v>260</v>
      </c>
      <c r="M11" s="16">
        <v>0.7</v>
      </c>
      <c r="N11" s="53">
        <v>1</v>
      </c>
      <c r="O11" s="16">
        <v>1.8</v>
      </c>
      <c r="P11" s="53">
        <v>1</v>
      </c>
      <c r="Q11" s="35">
        <v>1</v>
      </c>
      <c r="R11" s="35">
        <v>0.8</v>
      </c>
      <c r="S11" s="29">
        <v>0.85</v>
      </c>
      <c r="T11" s="36" t="s">
        <v>50</v>
      </c>
      <c r="U11" s="37">
        <f t="shared" si="1"/>
        <v>2852.9424000000004</v>
      </c>
      <c r="V11" s="38">
        <v>43406</v>
      </c>
    </row>
    <row r="12" spans="1:22" s="9" customFormat="1" ht="12" customHeight="1" x14ac:dyDescent="0.2">
      <c r="A12" s="313"/>
      <c r="B12" s="67">
        <v>5</v>
      </c>
      <c r="C12" s="26" t="s">
        <v>67</v>
      </c>
      <c r="D12" s="29" t="s">
        <v>148</v>
      </c>
      <c r="E12" s="29">
        <v>2012</v>
      </c>
      <c r="F12" s="26" t="s">
        <v>219</v>
      </c>
      <c r="G12" s="32" t="s">
        <v>243</v>
      </c>
      <c r="H12" s="33" t="s">
        <v>20</v>
      </c>
      <c r="I12" s="15">
        <v>2573</v>
      </c>
      <c r="J12" s="30">
        <v>81.599999999999994</v>
      </c>
      <c r="K12" s="42">
        <v>1.1000000000000001</v>
      </c>
      <c r="L12" s="26" t="s">
        <v>260</v>
      </c>
      <c r="M12" s="16">
        <v>0.7</v>
      </c>
      <c r="N12" s="53">
        <v>1</v>
      </c>
      <c r="O12" s="16">
        <v>1.8</v>
      </c>
      <c r="P12" s="53">
        <v>1</v>
      </c>
      <c r="Q12" s="35">
        <v>1</v>
      </c>
      <c r="R12" s="35">
        <v>0.8</v>
      </c>
      <c r="S12" s="29">
        <v>0.85</v>
      </c>
      <c r="T12" s="36" t="s">
        <v>50</v>
      </c>
      <c r="U12" s="37">
        <f t="shared" si="1"/>
        <v>2852.9424000000004</v>
      </c>
      <c r="V12" s="38">
        <v>43406</v>
      </c>
    </row>
    <row r="13" spans="1:22" s="9" customFormat="1" ht="12" customHeight="1" x14ac:dyDescent="0.2">
      <c r="A13" s="313"/>
      <c r="B13" s="67">
        <v>6</v>
      </c>
      <c r="C13" s="26" t="s">
        <v>68</v>
      </c>
      <c r="D13" s="29" t="s">
        <v>149</v>
      </c>
      <c r="E13" s="29">
        <v>2012</v>
      </c>
      <c r="F13" s="26" t="s">
        <v>219</v>
      </c>
      <c r="G13" s="32" t="s">
        <v>243</v>
      </c>
      <c r="H13" s="33" t="s">
        <v>20</v>
      </c>
      <c r="I13" s="15">
        <v>2573</v>
      </c>
      <c r="J13" s="30">
        <v>81.599999999999994</v>
      </c>
      <c r="K13" s="42">
        <v>1.1000000000000001</v>
      </c>
      <c r="L13" s="26" t="s">
        <v>260</v>
      </c>
      <c r="M13" s="16">
        <v>0.7</v>
      </c>
      <c r="N13" s="53">
        <v>1</v>
      </c>
      <c r="O13" s="16">
        <v>1.8</v>
      </c>
      <c r="P13" s="53">
        <v>1</v>
      </c>
      <c r="Q13" s="35">
        <v>1</v>
      </c>
      <c r="R13" s="35">
        <v>0.8</v>
      </c>
      <c r="S13" s="29">
        <v>0.85</v>
      </c>
      <c r="T13" s="36" t="s">
        <v>50</v>
      </c>
      <c r="U13" s="37">
        <f t="shared" si="1"/>
        <v>2852.9424000000004</v>
      </c>
      <c r="V13" s="38">
        <v>43406</v>
      </c>
    </row>
    <row r="14" spans="1:22" s="9" customFormat="1" ht="12" customHeight="1" x14ac:dyDescent="0.2">
      <c r="A14" s="313"/>
      <c r="B14" s="67">
        <v>7</v>
      </c>
      <c r="C14" s="26" t="s">
        <v>69</v>
      </c>
      <c r="D14" s="29" t="s">
        <v>150</v>
      </c>
      <c r="E14" s="29">
        <v>2012</v>
      </c>
      <c r="F14" s="26" t="s">
        <v>219</v>
      </c>
      <c r="G14" s="32" t="s">
        <v>243</v>
      </c>
      <c r="H14" s="33" t="s">
        <v>20</v>
      </c>
      <c r="I14" s="15">
        <v>2573</v>
      </c>
      <c r="J14" s="30">
        <v>81.599999999999994</v>
      </c>
      <c r="K14" s="42">
        <v>1.1000000000000001</v>
      </c>
      <c r="L14" s="26" t="s">
        <v>260</v>
      </c>
      <c r="M14" s="16">
        <v>0.7</v>
      </c>
      <c r="N14" s="53">
        <v>1</v>
      </c>
      <c r="O14" s="16">
        <v>1.8</v>
      </c>
      <c r="P14" s="53">
        <v>1</v>
      </c>
      <c r="Q14" s="35">
        <v>1</v>
      </c>
      <c r="R14" s="35">
        <v>0.8</v>
      </c>
      <c r="S14" s="29">
        <v>0.85</v>
      </c>
      <c r="T14" s="36" t="s">
        <v>50</v>
      </c>
      <c r="U14" s="37">
        <f t="shared" si="1"/>
        <v>2852.9424000000004</v>
      </c>
      <c r="V14" s="38">
        <v>43406</v>
      </c>
    </row>
    <row r="15" spans="1:22" s="9" customFormat="1" ht="12" customHeight="1" x14ac:dyDescent="0.2">
      <c r="A15" s="313"/>
      <c r="B15" s="67">
        <v>8</v>
      </c>
      <c r="C15" s="26" t="s">
        <v>70</v>
      </c>
      <c r="D15" s="29" t="s">
        <v>151</v>
      </c>
      <c r="E15" s="29">
        <v>2012</v>
      </c>
      <c r="F15" s="26" t="s">
        <v>219</v>
      </c>
      <c r="G15" s="32" t="s">
        <v>243</v>
      </c>
      <c r="H15" s="33" t="s">
        <v>20</v>
      </c>
      <c r="I15" s="15">
        <v>2573</v>
      </c>
      <c r="J15" s="30">
        <v>81.599999999999994</v>
      </c>
      <c r="K15" s="42">
        <v>1.1000000000000001</v>
      </c>
      <c r="L15" s="26" t="s">
        <v>260</v>
      </c>
      <c r="M15" s="16">
        <v>0.7</v>
      </c>
      <c r="N15" s="53">
        <v>1</v>
      </c>
      <c r="O15" s="16">
        <v>1.8</v>
      </c>
      <c r="P15" s="53">
        <v>1</v>
      </c>
      <c r="Q15" s="35">
        <v>1</v>
      </c>
      <c r="R15" s="35">
        <v>0.8</v>
      </c>
      <c r="S15" s="29">
        <v>0.85</v>
      </c>
      <c r="T15" s="36" t="s">
        <v>50</v>
      </c>
      <c r="U15" s="37">
        <f t="shared" si="1"/>
        <v>2852.9424000000004</v>
      </c>
      <c r="V15" s="38">
        <v>43406</v>
      </c>
    </row>
    <row r="16" spans="1:22" s="9" customFormat="1" ht="12" customHeight="1" x14ac:dyDescent="0.2">
      <c r="A16" s="313"/>
      <c r="B16" s="67">
        <v>9</v>
      </c>
      <c r="C16" s="26" t="s">
        <v>71</v>
      </c>
      <c r="D16" s="29" t="s">
        <v>152</v>
      </c>
      <c r="E16" s="29">
        <v>2012</v>
      </c>
      <c r="F16" s="26" t="s">
        <v>219</v>
      </c>
      <c r="G16" s="32" t="s">
        <v>243</v>
      </c>
      <c r="H16" s="33" t="s">
        <v>20</v>
      </c>
      <c r="I16" s="15">
        <v>2573</v>
      </c>
      <c r="J16" s="30">
        <v>81.599999999999994</v>
      </c>
      <c r="K16" s="42">
        <v>1.1000000000000001</v>
      </c>
      <c r="L16" s="26" t="s">
        <v>260</v>
      </c>
      <c r="M16" s="16">
        <v>0.7</v>
      </c>
      <c r="N16" s="53">
        <v>1</v>
      </c>
      <c r="O16" s="16">
        <v>1.8</v>
      </c>
      <c r="P16" s="53">
        <v>1</v>
      </c>
      <c r="Q16" s="35">
        <v>1</v>
      </c>
      <c r="R16" s="35">
        <v>0.8</v>
      </c>
      <c r="S16" s="29">
        <v>0.85</v>
      </c>
      <c r="T16" s="36" t="s">
        <v>50</v>
      </c>
      <c r="U16" s="37">
        <f t="shared" si="1"/>
        <v>2852.9424000000004</v>
      </c>
      <c r="V16" s="38">
        <v>43406</v>
      </c>
    </row>
    <row r="17" spans="1:22" s="9" customFormat="1" ht="12" customHeight="1" x14ac:dyDescent="0.2">
      <c r="A17" s="313"/>
      <c r="B17" s="67">
        <v>10</v>
      </c>
      <c r="C17" s="26" t="s">
        <v>72</v>
      </c>
      <c r="D17" s="29" t="s">
        <v>153</v>
      </c>
      <c r="E17" s="29">
        <v>2012</v>
      </c>
      <c r="F17" s="26" t="s">
        <v>219</v>
      </c>
      <c r="G17" s="32" t="s">
        <v>243</v>
      </c>
      <c r="H17" s="33" t="s">
        <v>20</v>
      </c>
      <c r="I17" s="15">
        <v>2573</v>
      </c>
      <c r="J17" s="30">
        <v>81.599999999999994</v>
      </c>
      <c r="K17" s="42">
        <v>1.1000000000000001</v>
      </c>
      <c r="L17" s="26" t="s">
        <v>260</v>
      </c>
      <c r="M17" s="16">
        <v>0.7</v>
      </c>
      <c r="N17" s="53">
        <v>1</v>
      </c>
      <c r="O17" s="16">
        <v>1.8</v>
      </c>
      <c r="P17" s="53">
        <v>1</v>
      </c>
      <c r="Q17" s="35">
        <v>1</v>
      </c>
      <c r="R17" s="35">
        <v>0.8</v>
      </c>
      <c r="S17" s="29">
        <v>0.85</v>
      </c>
      <c r="T17" s="36" t="s">
        <v>50</v>
      </c>
      <c r="U17" s="37">
        <f t="shared" si="1"/>
        <v>2852.9424000000004</v>
      </c>
      <c r="V17" s="38">
        <v>43406</v>
      </c>
    </row>
    <row r="18" spans="1:22" s="9" customFormat="1" ht="12" customHeight="1" x14ac:dyDescent="0.2">
      <c r="A18" s="313"/>
      <c r="B18" s="67">
        <v>11</v>
      </c>
      <c r="C18" s="26" t="s">
        <v>73</v>
      </c>
      <c r="D18" s="29" t="s">
        <v>154</v>
      </c>
      <c r="E18" s="29">
        <v>2012</v>
      </c>
      <c r="F18" s="26" t="s">
        <v>219</v>
      </c>
      <c r="G18" s="32" t="s">
        <v>243</v>
      </c>
      <c r="H18" s="33" t="s">
        <v>20</v>
      </c>
      <c r="I18" s="15">
        <v>2573</v>
      </c>
      <c r="J18" s="30">
        <v>81.599999999999994</v>
      </c>
      <c r="K18" s="42">
        <v>1.1000000000000001</v>
      </c>
      <c r="L18" s="26" t="s">
        <v>260</v>
      </c>
      <c r="M18" s="16">
        <v>0.7</v>
      </c>
      <c r="N18" s="53">
        <v>1</v>
      </c>
      <c r="O18" s="16">
        <v>1.8</v>
      </c>
      <c r="P18" s="53">
        <v>1</v>
      </c>
      <c r="Q18" s="35">
        <v>1</v>
      </c>
      <c r="R18" s="35">
        <v>0.8</v>
      </c>
      <c r="S18" s="29">
        <v>0.85</v>
      </c>
      <c r="T18" s="36" t="s">
        <v>50</v>
      </c>
      <c r="U18" s="37">
        <f t="shared" si="1"/>
        <v>2852.9424000000004</v>
      </c>
      <c r="V18" s="38">
        <v>43406</v>
      </c>
    </row>
    <row r="19" spans="1:22" s="9" customFormat="1" ht="12" customHeight="1" x14ac:dyDescent="0.2">
      <c r="A19" s="313"/>
      <c r="B19" s="67">
        <v>12</v>
      </c>
      <c r="C19" s="26" t="s">
        <v>74</v>
      </c>
      <c r="D19" s="29" t="s">
        <v>155</v>
      </c>
      <c r="E19" s="29">
        <v>2012</v>
      </c>
      <c r="F19" s="26" t="s">
        <v>219</v>
      </c>
      <c r="G19" s="32" t="s">
        <v>243</v>
      </c>
      <c r="H19" s="33" t="s">
        <v>20</v>
      </c>
      <c r="I19" s="15">
        <v>2573</v>
      </c>
      <c r="J19" s="30">
        <v>81.599999999999994</v>
      </c>
      <c r="K19" s="42">
        <v>1.1000000000000001</v>
      </c>
      <c r="L19" s="26" t="s">
        <v>260</v>
      </c>
      <c r="M19" s="16">
        <v>0.7</v>
      </c>
      <c r="N19" s="53">
        <v>1</v>
      </c>
      <c r="O19" s="16">
        <v>1.8</v>
      </c>
      <c r="P19" s="53">
        <v>1</v>
      </c>
      <c r="Q19" s="35">
        <v>1</v>
      </c>
      <c r="R19" s="35">
        <v>0.8</v>
      </c>
      <c r="S19" s="29">
        <v>0.85</v>
      </c>
      <c r="T19" s="36" t="s">
        <v>50</v>
      </c>
      <c r="U19" s="37">
        <f t="shared" si="1"/>
        <v>2852.9424000000004</v>
      </c>
      <c r="V19" s="38">
        <v>43415</v>
      </c>
    </row>
    <row r="20" spans="1:22" s="9" customFormat="1" ht="12" customHeight="1" x14ac:dyDescent="0.2">
      <c r="A20" s="313"/>
      <c r="B20" s="67">
        <v>13</v>
      </c>
      <c r="C20" s="26" t="s">
        <v>75</v>
      </c>
      <c r="D20" s="29" t="s">
        <v>156</v>
      </c>
      <c r="E20" s="29">
        <v>2012</v>
      </c>
      <c r="F20" s="26" t="s">
        <v>219</v>
      </c>
      <c r="G20" s="32" t="s">
        <v>243</v>
      </c>
      <c r="H20" s="33" t="s">
        <v>20</v>
      </c>
      <c r="I20" s="15">
        <v>2573</v>
      </c>
      <c r="J20" s="30">
        <v>81.599999999999994</v>
      </c>
      <c r="K20" s="42">
        <v>1.1000000000000001</v>
      </c>
      <c r="L20" s="26" t="s">
        <v>260</v>
      </c>
      <c r="M20" s="16">
        <v>0.7</v>
      </c>
      <c r="N20" s="53">
        <v>1</v>
      </c>
      <c r="O20" s="16">
        <v>1.8</v>
      </c>
      <c r="P20" s="53">
        <v>1</v>
      </c>
      <c r="Q20" s="35">
        <v>1</v>
      </c>
      <c r="R20" s="35">
        <v>0.8</v>
      </c>
      <c r="S20" s="29">
        <v>0.85</v>
      </c>
      <c r="T20" s="36" t="s">
        <v>50</v>
      </c>
      <c r="U20" s="37">
        <f t="shared" si="1"/>
        <v>2852.9424000000004</v>
      </c>
      <c r="V20" s="38">
        <v>43406</v>
      </c>
    </row>
    <row r="21" spans="1:22" s="9" customFormat="1" ht="12" customHeight="1" x14ac:dyDescent="0.2">
      <c r="A21" s="313"/>
      <c r="B21" s="67">
        <v>14</v>
      </c>
      <c r="C21" s="26" t="s">
        <v>76</v>
      </c>
      <c r="D21" s="29" t="s">
        <v>157</v>
      </c>
      <c r="E21" s="29">
        <v>2012</v>
      </c>
      <c r="F21" s="26" t="s">
        <v>219</v>
      </c>
      <c r="G21" s="32" t="s">
        <v>243</v>
      </c>
      <c r="H21" s="33" t="s">
        <v>20</v>
      </c>
      <c r="I21" s="15">
        <v>2573</v>
      </c>
      <c r="J21" s="30">
        <v>81.599999999999994</v>
      </c>
      <c r="K21" s="42">
        <v>1.1000000000000001</v>
      </c>
      <c r="L21" s="26" t="s">
        <v>260</v>
      </c>
      <c r="M21" s="16">
        <v>0.7</v>
      </c>
      <c r="N21" s="53">
        <v>1</v>
      </c>
      <c r="O21" s="16">
        <v>1.8</v>
      </c>
      <c r="P21" s="53">
        <v>1</v>
      </c>
      <c r="Q21" s="35">
        <v>1</v>
      </c>
      <c r="R21" s="35">
        <v>0.8</v>
      </c>
      <c r="S21" s="29">
        <v>0.85</v>
      </c>
      <c r="T21" s="36" t="s">
        <v>50</v>
      </c>
      <c r="U21" s="37">
        <f t="shared" si="1"/>
        <v>2852.9424000000004</v>
      </c>
      <c r="V21" s="38">
        <v>43406</v>
      </c>
    </row>
    <row r="22" spans="1:22" s="9" customFormat="1" ht="12" customHeight="1" x14ac:dyDescent="0.2">
      <c r="A22" s="313"/>
      <c r="B22" s="67">
        <v>15</v>
      </c>
      <c r="C22" s="26" t="s">
        <v>77</v>
      </c>
      <c r="D22" s="29" t="s">
        <v>158</v>
      </c>
      <c r="E22" s="29">
        <v>2012</v>
      </c>
      <c r="F22" s="26" t="s">
        <v>219</v>
      </c>
      <c r="G22" s="32" t="s">
        <v>243</v>
      </c>
      <c r="H22" s="33" t="s">
        <v>20</v>
      </c>
      <c r="I22" s="15">
        <v>2573</v>
      </c>
      <c r="J22" s="30">
        <v>81.599999999999994</v>
      </c>
      <c r="K22" s="42">
        <v>1.1000000000000001</v>
      </c>
      <c r="L22" s="26" t="s">
        <v>260</v>
      </c>
      <c r="M22" s="16">
        <v>0.7</v>
      </c>
      <c r="N22" s="53">
        <v>1</v>
      </c>
      <c r="O22" s="16">
        <v>1.8</v>
      </c>
      <c r="P22" s="53">
        <v>1</v>
      </c>
      <c r="Q22" s="35">
        <v>1</v>
      </c>
      <c r="R22" s="35">
        <v>0.8</v>
      </c>
      <c r="S22" s="29">
        <v>0.85</v>
      </c>
      <c r="T22" s="36" t="s">
        <v>50</v>
      </c>
      <c r="U22" s="37">
        <f t="shared" si="1"/>
        <v>2852.9424000000004</v>
      </c>
      <c r="V22" s="38">
        <v>43406</v>
      </c>
    </row>
    <row r="23" spans="1:22" s="9" customFormat="1" ht="12" customHeight="1" x14ac:dyDescent="0.2">
      <c r="A23" s="313"/>
      <c r="B23" s="67">
        <v>16</v>
      </c>
      <c r="C23" s="26" t="s">
        <v>78</v>
      </c>
      <c r="D23" s="29" t="s">
        <v>159</v>
      </c>
      <c r="E23" s="29">
        <v>2012</v>
      </c>
      <c r="F23" s="26" t="s">
        <v>219</v>
      </c>
      <c r="G23" s="32" t="s">
        <v>243</v>
      </c>
      <c r="H23" s="33" t="s">
        <v>20</v>
      </c>
      <c r="I23" s="15">
        <v>2573</v>
      </c>
      <c r="J23" s="30">
        <v>81.599999999999994</v>
      </c>
      <c r="K23" s="42">
        <v>1.1000000000000001</v>
      </c>
      <c r="L23" s="26" t="s">
        <v>260</v>
      </c>
      <c r="M23" s="16">
        <v>0.7</v>
      </c>
      <c r="N23" s="53">
        <v>1</v>
      </c>
      <c r="O23" s="16">
        <v>1.8</v>
      </c>
      <c r="P23" s="53">
        <v>1</v>
      </c>
      <c r="Q23" s="35">
        <v>1</v>
      </c>
      <c r="R23" s="35">
        <v>0.8</v>
      </c>
      <c r="S23" s="29">
        <v>0.85</v>
      </c>
      <c r="T23" s="36" t="s">
        <v>50</v>
      </c>
      <c r="U23" s="37">
        <f t="shared" si="1"/>
        <v>2852.9424000000004</v>
      </c>
      <c r="V23" s="38">
        <v>43406</v>
      </c>
    </row>
    <row r="24" spans="1:22" s="9" customFormat="1" ht="12" customHeight="1" x14ac:dyDescent="0.2">
      <c r="A24" s="313"/>
      <c r="B24" s="67">
        <v>17</v>
      </c>
      <c r="C24" s="26" t="s">
        <v>79</v>
      </c>
      <c r="D24" s="29" t="s">
        <v>160</v>
      </c>
      <c r="E24" s="29">
        <v>2012</v>
      </c>
      <c r="F24" s="26" t="s">
        <v>219</v>
      </c>
      <c r="G24" s="32" t="s">
        <v>243</v>
      </c>
      <c r="H24" s="33" t="s">
        <v>20</v>
      </c>
      <c r="I24" s="15">
        <v>2573</v>
      </c>
      <c r="J24" s="30">
        <v>81.599999999999994</v>
      </c>
      <c r="K24" s="42">
        <v>1.1000000000000001</v>
      </c>
      <c r="L24" s="26" t="s">
        <v>260</v>
      </c>
      <c r="M24" s="16">
        <v>0.7</v>
      </c>
      <c r="N24" s="53">
        <v>1</v>
      </c>
      <c r="O24" s="16">
        <v>1.8</v>
      </c>
      <c r="P24" s="53">
        <v>1</v>
      </c>
      <c r="Q24" s="35">
        <v>1</v>
      </c>
      <c r="R24" s="35">
        <v>0.8</v>
      </c>
      <c r="S24" s="29">
        <v>0.85</v>
      </c>
      <c r="T24" s="36" t="s">
        <v>50</v>
      </c>
      <c r="U24" s="37">
        <f t="shared" si="1"/>
        <v>2852.9424000000004</v>
      </c>
      <c r="V24" s="38">
        <v>43406</v>
      </c>
    </row>
    <row r="25" spans="1:22" s="9" customFormat="1" ht="12" customHeight="1" x14ac:dyDescent="0.2">
      <c r="A25" s="313"/>
      <c r="B25" s="67">
        <v>18</v>
      </c>
      <c r="C25" s="26" t="s">
        <v>80</v>
      </c>
      <c r="D25" s="29" t="s">
        <v>161</v>
      </c>
      <c r="E25" s="29">
        <v>2012</v>
      </c>
      <c r="F25" s="26" t="s">
        <v>219</v>
      </c>
      <c r="G25" s="32" t="s">
        <v>243</v>
      </c>
      <c r="H25" s="33" t="s">
        <v>20</v>
      </c>
      <c r="I25" s="15">
        <v>2573</v>
      </c>
      <c r="J25" s="30">
        <v>81.599999999999994</v>
      </c>
      <c r="K25" s="42">
        <v>1.1000000000000001</v>
      </c>
      <c r="L25" s="26" t="s">
        <v>260</v>
      </c>
      <c r="M25" s="16">
        <v>0.7</v>
      </c>
      <c r="N25" s="53">
        <v>1</v>
      </c>
      <c r="O25" s="16">
        <v>1.8</v>
      </c>
      <c r="P25" s="53">
        <v>1</v>
      </c>
      <c r="Q25" s="35">
        <v>1</v>
      </c>
      <c r="R25" s="35">
        <v>0.8</v>
      </c>
      <c r="S25" s="29">
        <v>0.85</v>
      </c>
      <c r="T25" s="36" t="s">
        <v>50</v>
      </c>
      <c r="U25" s="37">
        <f t="shared" si="1"/>
        <v>2852.9424000000004</v>
      </c>
      <c r="V25" s="38">
        <v>43406</v>
      </c>
    </row>
    <row r="26" spans="1:22" s="9" customFormat="1" ht="12" customHeight="1" x14ac:dyDescent="0.2">
      <c r="A26" s="313"/>
      <c r="B26" s="67">
        <v>19</v>
      </c>
      <c r="C26" s="26" t="s">
        <v>81</v>
      </c>
      <c r="D26" s="29" t="s">
        <v>162</v>
      </c>
      <c r="E26" s="29">
        <v>2012</v>
      </c>
      <c r="F26" s="26" t="s">
        <v>219</v>
      </c>
      <c r="G26" s="32" t="s">
        <v>243</v>
      </c>
      <c r="H26" s="33" t="s">
        <v>20</v>
      </c>
      <c r="I26" s="15">
        <v>2573</v>
      </c>
      <c r="J26" s="30">
        <v>81.599999999999994</v>
      </c>
      <c r="K26" s="42">
        <v>1.1000000000000001</v>
      </c>
      <c r="L26" s="26" t="s">
        <v>260</v>
      </c>
      <c r="M26" s="16">
        <v>0.7</v>
      </c>
      <c r="N26" s="53">
        <v>1</v>
      </c>
      <c r="O26" s="16">
        <v>1.8</v>
      </c>
      <c r="P26" s="53">
        <v>1</v>
      </c>
      <c r="Q26" s="35">
        <v>1</v>
      </c>
      <c r="R26" s="35">
        <v>0.8</v>
      </c>
      <c r="S26" s="29">
        <v>0.85</v>
      </c>
      <c r="T26" s="36" t="s">
        <v>50</v>
      </c>
      <c r="U26" s="37">
        <f t="shared" si="1"/>
        <v>2852.9424000000004</v>
      </c>
      <c r="V26" s="38">
        <v>43406</v>
      </c>
    </row>
    <row r="27" spans="1:22" s="9" customFormat="1" ht="12" customHeight="1" x14ac:dyDescent="0.2">
      <c r="A27" s="313"/>
      <c r="B27" s="67">
        <v>20</v>
      </c>
      <c r="C27" s="26" t="s">
        <v>82</v>
      </c>
      <c r="D27" s="29" t="s">
        <v>163</v>
      </c>
      <c r="E27" s="29">
        <v>2012</v>
      </c>
      <c r="F27" s="26" t="s">
        <v>219</v>
      </c>
      <c r="G27" s="32" t="s">
        <v>243</v>
      </c>
      <c r="H27" s="33" t="s">
        <v>20</v>
      </c>
      <c r="I27" s="15">
        <v>2573</v>
      </c>
      <c r="J27" s="30">
        <v>81.599999999999994</v>
      </c>
      <c r="K27" s="42">
        <v>1.1000000000000001</v>
      </c>
      <c r="L27" s="26" t="s">
        <v>260</v>
      </c>
      <c r="M27" s="16">
        <v>0.7</v>
      </c>
      <c r="N27" s="53">
        <v>1</v>
      </c>
      <c r="O27" s="16">
        <v>1.8</v>
      </c>
      <c r="P27" s="53">
        <v>1</v>
      </c>
      <c r="Q27" s="35">
        <v>1</v>
      </c>
      <c r="R27" s="35">
        <v>0.8</v>
      </c>
      <c r="S27" s="29">
        <v>0.85</v>
      </c>
      <c r="T27" s="36" t="s">
        <v>50</v>
      </c>
      <c r="U27" s="37">
        <f t="shared" si="1"/>
        <v>2852.9424000000004</v>
      </c>
      <c r="V27" s="38">
        <v>43406</v>
      </c>
    </row>
    <row r="28" spans="1:22" s="9" customFormat="1" ht="12" customHeight="1" x14ac:dyDescent="0.2">
      <c r="A28" s="313"/>
      <c r="B28" s="67">
        <v>21</v>
      </c>
      <c r="C28" s="26" t="s">
        <v>83</v>
      </c>
      <c r="D28" s="29" t="s">
        <v>164</v>
      </c>
      <c r="E28" s="29">
        <v>2012</v>
      </c>
      <c r="F28" s="26" t="s">
        <v>219</v>
      </c>
      <c r="G28" s="32" t="s">
        <v>243</v>
      </c>
      <c r="H28" s="33" t="s">
        <v>20</v>
      </c>
      <c r="I28" s="15">
        <v>2573</v>
      </c>
      <c r="J28" s="30">
        <v>81.599999999999994</v>
      </c>
      <c r="K28" s="42">
        <v>1.1000000000000001</v>
      </c>
      <c r="L28" s="26" t="s">
        <v>260</v>
      </c>
      <c r="M28" s="16">
        <v>0.7</v>
      </c>
      <c r="N28" s="53">
        <v>1</v>
      </c>
      <c r="O28" s="16">
        <v>1.8</v>
      </c>
      <c r="P28" s="53">
        <v>1</v>
      </c>
      <c r="Q28" s="35">
        <v>1</v>
      </c>
      <c r="R28" s="35">
        <v>0.8</v>
      </c>
      <c r="S28" s="29">
        <v>0.85</v>
      </c>
      <c r="T28" s="36" t="s">
        <v>50</v>
      </c>
      <c r="U28" s="37">
        <f t="shared" si="1"/>
        <v>2852.9424000000004</v>
      </c>
      <c r="V28" s="38">
        <v>43406</v>
      </c>
    </row>
    <row r="29" spans="1:22" s="9" customFormat="1" ht="12" customHeight="1" x14ac:dyDescent="0.2">
      <c r="A29" s="313"/>
      <c r="B29" s="67">
        <v>22</v>
      </c>
      <c r="C29" s="26" t="s">
        <v>84</v>
      </c>
      <c r="D29" s="29" t="s">
        <v>165</v>
      </c>
      <c r="E29" s="29">
        <v>2012</v>
      </c>
      <c r="F29" s="26" t="s">
        <v>219</v>
      </c>
      <c r="G29" s="32" t="s">
        <v>243</v>
      </c>
      <c r="H29" s="33" t="s">
        <v>20</v>
      </c>
      <c r="I29" s="15">
        <v>2573</v>
      </c>
      <c r="J29" s="30">
        <v>81.599999999999994</v>
      </c>
      <c r="K29" s="42">
        <v>1.1000000000000001</v>
      </c>
      <c r="L29" s="26" t="s">
        <v>260</v>
      </c>
      <c r="M29" s="16">
        <v>0.7</v>
      </c>
      <c r="N29" s="53">
        <v>1</v>
      </c>
      <c r="O29" s="16">
        <v>1.8</v>
      </c>
      <c r="P29" s="53">
        <v>1</v>
      </c>
      <c r="Q29" s="35">
        <v>1</v>
      </c>
      <c r="R29" s="35">
        <v>0.8</v>
      </c>
      <c r="S29" s="29">
        <v>0.85</v>
      </c>
      <c r="T29" s="36" t="s">
        <v>50</v>
      </c>
      <c r="U29" s="37">
        <f t="shared" si="1"/>
        <v>2852.9424000000004</v>
      </c>
      <c r="V29" s="38">
        <v>43415</v>
      </c>
    </row>
    <row r="30" spans="1:22" s="9" customFormat="1" ht="12" customHeight="1" x14ac:dyDescent="0.2">
      <c r="A30" s="313"/>
      <c r="B30" s="67">
        <v>23</v>
      </c>
      <c r="C30" s="26" t="s">
        <v>85</v>
      </c>
      <c r="D30" s="29" t="s">
        <v>166</v>
      </c>
      <c r="E30" s="29">
        <v>2012</v>
      </c>
      <c r="F30" s="26" t="s">
        <v>219</v>
      </c>
      <c r="G30" s="32" t="s">
        <v>243</v>
      </c>
      <c r="H30" s="33" t="s">
        <v>20</v>
      </c>
      <c r="I30" s="15">
        <v>2573</v>
      </c>
      <c r="J30" s="30">
        <v>81.599999999999994</v>
      </c>
      <c r="K30" s="42">
        <v>1.1000000000000001</v>
      </c>
      <c r="L30" s="26" t="s">
        <v>260</v>
      </c>
      <c r="M30" s="16">
        <v>0.7</v>
      </c>
      <c r="N30" s="53">
        <v>1</v>
      </c>
      <c r="O30" s="16">
        <v>1.8</v>
      </c>
      <c r="P30" s="53">
        <v>1</v>
      </c>
      <c r="Q30" s="35">
        <v>1</v>
      </c>
      <c r="R30" s="35">
        <v>0.8</v>
      </c>
      <c r="S30" s="29">
        <v>0.85</v>
      </c>
      <c r="T30" s="36" t="s">
        <v>50</v>
      </c>
      <c r="U30" s="37">
        <f t="shared" si="1"/>
        <v>2852.9424000000004</v>
      </c>
      <c r="V30" s="38">
        <v>43406</v>
      </c>
    </row>
    <row r="31" spans="1:22" s="9" customFormat="1" ht="12" customHeight="1" x14ac:dyDescent="0.2">
      <c r="A31" s="313"/>
      <c r="B31" s="67">
        <v>24</v>
      </c>
      <c r="C31" s="26" t="s">
        <v>86</v>
      </c>
      <c r="D31" s="29" t="s">
        <v>167</v>
      </c>
      <c r="E31" s="29">
        <v>2012</v>
      </c>
      <c r="F31" s="26" t="s">
        <v>219</v>
      </c>
      <c r="G31" s="32" t="s">
        <v>243</v>
      </c>
      <c r="H31" s="33" t="s">
        <v>20</v>
      </c>
      <c r="I31" s="15">
        <v>2573</v>
      </c>
      <c r="J31" s="30">
        <v>81.599999999999994</v>
      </c>
      <c r="K31" s="42">
        <v>1.1000000000000001</v>
      </c>
      <c r="L31" s="26" t="s">
        <v>260</v>
      </c>
      <c r="M31" s="16">
        <v>0.7</v>
      </c>
      <c r="N31" s="53">
        <v>1</v>
      </c>
      <c r="O31" s="16">
        <v>1.8</v>
      </c>
      <c r="P31" s="53">
        <v>1</v>
      </c>
      <c r="Q31" s="35">
        <v>1</v>
      </c>
      <c r="R31" s="35">
        <v>0.8</v>
      </c>
      <c r="S31" s="29">
        <v>0.85</v>
      </c>
      <c r="T31" s="36" t="s">
        <v>50</v>
      </c>
      <c r="U31" s="37">
        <f t="shared" si="1"/>
        <v>2852.9424000000004</v>
      </c>
      <c r="V31" s="38">
        <v>43385</v>
      </c>
    </row>
    <row r="32" spans="1:22" s="9" customFormat="1" ht="12" customHeight="1" x14ac:dyDescent="0.2">
      <c r="A32" s="313"/>
      <c r="B32" s="67">
        <v>25</v>
      </c>
      <c r="C32" s="26" t="s">
        <v>87</v>
      </c>
      <c r="D32" s="29" t="s">
        <v>168</v>
      </c>
      <c r="E32" s="29">
        <v>2012</v>
      </c>
      <c r="F32" s="26" t="s">
        <v>219</v>
      </c>
      <c r="G32" s="32" t="s">
        <v>243</v>
      </c>
      <c r="H32" s="33" t="s">
        <v>20</v>
      </c>
      <c r="I32" s="15">
        <v>2573</v>
      </c>
      <c r="J32" s="30">
        <v>81.599999999999994</v>
      </c>
      <c r="K32" s="42">
        <v>1.1000000000000001</v>
      </c>
      <c r="L32" s="26" t="s">
        <v>260</v>
      </c>
      <c r="M32" s="16">
        <v>0.7</v>
      </c>
      <c r="N32" s="53">
        <v>1</v>
      </c>
      <c r="O32" s="16">
        <v>1.8</v>
      </c>
      <c r="P32" s="53">
        <v>1</v>
      </c>
      <c r="Q32" s="35">
        <v>1</v>
      </c>
      <c r="R32" s="35">
        <v>0.8</v>
      </c>
      <c r="S32" s="29">
        <v>0.85</v>
      </c>
      <c r="T32" s="36" t="s">
        <v>50</v>
      </c>
      <c r="U32" s="37">
        <f t="shared" si="1"/>
        <v>2852.9424000000004</v>
      </c>
      <c r="V32" s="38">
        <v>43406</v>
      </c>
    </row>
    <row r="33" spans="1:22" s="9" customFormat="1" ht="12" customHeight="1" x14ac:dyDescent="0.2">
      <c r="A33" s="313"/>
      <c r="B33" s="67">
        <v>26</v>
      </c>
      <c r="C33" s="26" t="s">
        <v>88</v>
      </c>
      <c r="D33" s="29" t="s">
        <v>169</v>
      </c>
      <c r="E33" s="29">
        <v>2012</v>
      </c>
      <c r="F33" s="26" t="s">
        <v>219</v>
      </c>
      <c r="G33" s="32" t="s">
        <v>243</v>
      </c>
      <c r="H33" s="33" t="s">
        <v>20</v>
      </c>
      <c r="I33" s="15">
        <v>2573</v>
      </c>
      <c r="J33" s="30">
        <v>81.599999999999994</v>
      </c>
      <c r="K33" s="42">
        <v>1.1000000000000001</v>
      </c>
      <c r="L33" s="26" t="s">
        <v>260</v>
      </c>
      <c r="M33" s="16">
        <v>0.7</v>
      </c>
      <c r="N33" s="53">
        <v>1</v>
      </c>
      <c r="O33" s="16">
        <v>1.8</v>
      </c>
      <c r="P33" s="53">
        <v>1</v>
      </c>
      <c r="Q33" s="35">
        <v>1</v>
      </c>
      <c r="R33" s="35">
        <v>0.8</v>
      </c>
      <c r="S33" s="29">
        <v>0.85</v>
      </c>
      <c r="T33" s="36" t="s">
        <v>50</v>
      </c>
      <c r="U33" s="37">
        <f t="shared" si="1"/>
        <v>2852.9424000000004</v>
      </c>
      <c r="V33" s="38">
        <v>43406</v>
      </c>
    </row>
    <row r="34" spans="1:22" s="9" customFormat="1" ht="12" customHeight="1" x14ac:dyDescent="0.2">
      <c r="A34" s="313"/>
      <c r="B34" s="67">
        <v>27</v>
      </c>
      <c r="C34" s="26" t="s">
        <v>89</v>
      </c>
      <c r="D34" s="29" t="s">
        <v>170</v>
      </c>
      <c r="E34" s="29">
        <v>2012</v>
      </c>
      <c r="F34" s="26" t="s">
        <v>219</v>
      </c>
      <c r="G34" s="32" t="s">
        <v>243</v>
      </c>
      <c r="H34" s="33" t="s">
        <v>20</v>
      </c>
      <c r="I34" s="15">
        <v>2573</v>
      </c>
      <c r="J34" s="30">
        <v>81.599999999999994</v>
      </c>
      <c r="K34" s="42">
        <v>1.1000000000000001</v>
      </c>
      <c r="L34" s="26" t="s">
        <v>260</v>
      </c>
      <c r="M34" s="16">
        <v>0.7</v>
      </c>
      <c r="N34" s="53">
        <v>1</v>
      </c>
      <c r="O34" s="16">
        <v>1.8</v>
      </c>
      <c r="P34" s="53">
        <v>1</v>
      </c>
      <c r="Q34" s="35">
        <v>1</v>
      </c>
      <c r="R34" s="35">
        <v>0.8</v>
      </c>
      <c r="S34" s="29">
        <v>0.85</v>
      </c>
      <c r="T34" s="36" t="s">
        <v>50</v>
      </c>
      <c r="U34" s="37">
        <f t="shared" si="1"/>
        <v>2852.9424000000004</v>
      </c>
      <c r="V34" s="38">
        <v>43406</v>
      </c>
    </row>
    <row r="35" spans="1:22" s="9" customFormat="1" ht="12" customHeight="1" x14ac:dyDescent="0.2">
      <c r="A35" s="313"/>
      <c r="B35" s="67">
        <v>28</v>
      </c>
      <c r="C35" s="26" t="s">
        <v>90</v>
      </c>
      <c r="D35" s="29" t="s">
        <v>171</v>
      </c>
      <c r="E35" s="29">
        <v>2012</v>
      </c>
      <c r="F35" s="26" t="s">
        <v>219</v>
      </c>
      <c r="G35" s="32" t="s">
        <v>243</v>
      </c>
      <c r="H35" s="33" t="s">
        <v>20</v>
      </c>
      <c r="I35" s="15">
        <v>2573</v>
      </c>
      <c r="J35" s="30">
        <v>81.599999999999994</v>
      </c>
      <c r="K35" s="42">
        <v>1.1000000000000001</v>
      </c>
      <c r="L35" s="26" t="s">
        <v>260</v>
      </c>
      <c r="M35" s="16">
        <v>0.7</v>
      </c>
      <c r="N35" s="53">
        <v>1</v>
      </c>
      <c r="O35" s="16">
        <v>1.8</v>
      </c>
      <c r="P35" s="53">
        <v>1</v>
      </c>
      <c r="Q35" s="35">
        <v>1</v>
      </c>
      <c r="R35" s="35">
        <v>0.8</v>
      </c>
      <c r="S35" s="29">
        <v>0.85</v>
      </c>
      <c r="T35" s="36" t="s">
        <v>50</v>
      </c>
      <c r="U35" s="37">
        <f t="shared" si="1"/>
        <v>2852.9424000000004</v>
      </c>
      <c r="V35" s="38">
        <v>43406</v>
      </c>
    </row>
    <row r="36" spans="1:22" s="9" customFormat="1" ht="12" customHeight="1" x14ac:dyDescent="0.2">
      <c r="A36" s="313"/>
      <c r="B36" s="67">
        <v>29</v>
      </c>
      <c r="C36" s="26" t="s">
        <v>91</v>
      </c>
      <c r="D36" s="29" t="s">
        <v>172</v>
      </c>
      <c r="E36" s="29">
        <v>2012</v>
      </c>
      <c r="F36" s="26" t="s">
        <v>219</v>
      </c>
      <c r="G36" s="32" t="s">
        <v>243</v>
      </c>
      <c r="H36" s="33" t="s">
        <v>20</v>
      </c>
      <c r="I36" s="15">
        <v>2573</v>
      </c>
      <c r="J36" s="30">
        <v>81.599999999999994</v>
      </c>
      <c r="K36" s="42">
        <v>1.1000000000000001</v>
      </c>
      <c r="L36" s="26" t="s">
        <v>260</v>
      </c>
      <c r="M36" s="16">
        <v>0.7</v>
      </c>
      <c r="N36" s="53">
        <v>1</v>
      </c>
      <c r="O36" s="16">
        <v>1.8</v>
      </c>
      <c r="P36" s="53">
        <v>1</v>
      </c>
      <c r="Q36" s="35">
        <v>1</v>
      </c>
      <c r="R36" s="35">
        <v>0.8</v>
      </c>
      <c r="S36" s="29">
        <v>0.85</v>
      </c>
      <c r="T36" s="36" t="s">
        <v>50</v>
      </c>
      <c r="U36" s="37">
        <f t="shared" si="1"/>
        <v>2852.9424000000004</v>
      </c>
      <c r="V36" s="38">
        <v>43406</v>
      </c>
    </row>
    <row r="37" spans="1:22" s="9" customFormat="1" ht="12" customHeight="1" x14ac:dyDescent="0.2">
      <c r="A37" s="313"/>
      <c r="B37" s="67">
        <v>30</v>
      </c>
      <c r="C37" s="26" t="s">
        <v>92</v>
      </c>
      <c r="D37" s="29" t="s">
        <v>173</v>
      </c>
      <c r="E37" s="29">
        <v>2012</v>
      </c>
      <c r="F37" s="26" t="s">
        <v>219</v>
      </c>
      <c r="G37" s="32" t="s">
        <v>243</v>
      </c>
      <c r="H37" s="33" t="s">
        <v>20</v>
      </c>
      <c r="I37" s="15">
        <v>2573</v>
      </c>
      <c r="J37" s="30">
        <v>81.599999999999994</v>
      </c>
      <c r="K37" s="42">
        <v>1.1000000000000001</v>
      </c>
      <c r="L37" s="26" t="s">
        <v>260</v>
      </c>
      <c r="M37" s="16">
        <v>0.7</v>
      </c>
      <c r="N37" s="53">
        <v>1</v>
      </c>
      <c r="O37" s="16">
        <v>1.8</v>
      </c>
      <c r="P37" s="53">
        <v>1</v>
      </c>
      <c r="Q37" s="35">
        <v>1</v>
      </c>
      <c r="R37" s="35">
        <v>0.8</v>
      </c>
      <c r="S37" s="29">
        <v>0.85</v>
      </c>
      <c r="T37" s="36" t="s">
        <v>50</v>
      </c>
      <c r="U37" s="37">
        <f t="shared" si="1"/>
        <v>2852.9424000000004</v>
      </c>
      <c r="V37" s="38">
        <v>43406</v>
      </c>
    </row>
    <row r="38" spans="1:22" s="69" customFormat="1" ht="12" customHeight="1" x14ac:dyDescent="0.2">
      <c r="A38" s="313"/>
      <c r="B38" s="67">
        <v>31</v>
      </c>
      <c r="C38" s="26" t="s">
        <v>93</v>
      </c>
      <c r="D38" s="29" t="s">
        <v>174</v>
      </c>
      <c r="E38" s="29">
        <v>2012</v>
      </c>
      <c r="F38" s="26" t="s">
        <v>219</v>
      </c>
      <c r="G38" s="32" t="s">
        <v>243</v>
      </c>
      <c r="H38" s="33" t="s">
        <v>20</v>
      </c>
      <c r="I38" s="15">
        <v>2573</v>
      </c>
      <c r="J38" s="30">
        <v>81.599999999999994</v>
      </c>
      <c r="K38" s="42">
        <v>1.1000000000000001</v>
      </c>
      <c r="L38" s="26" t="s">
        <v>260</v>
      </c>
      <c r="M38" s="16">
        <v>0.7</v>
      </c>
      <c r="N38" s="53">
        <v>1</v>
      </c>
      <c r="O38" s="16">
        <v>1.8</v>
      </c>
      <c r="P38" s="53">
        <v>1</v>
      </c>
      <c r="Q38" s="35">
        <v>1</v>
      </c>
      <c r="R38" s="35">
        <v>0.8</v>
      </c>
      <c r="S38" s="29">
        <v>0.85</v>
      </c>
      <c r="T38" s="36" t="s">
        <v>50</v>
      </c>
      <c r="U38" s="37">
        <f t="shared" si="1"/>
        <v>2852.9424000000004</v>
      </c>
      <c r="V38" s="38">
        <v>43406</v>
      </c>
    </row>
    <row r="39" spans="1:22" s="9" customFormat="1" ht="12" customHeight="1" x14ac:dyDescent="0.2">
      <c r="A39" s="313"/>
      <c r="B39" s="67">
        <v>32</v>
      </c>
      <c r="C39" s="26" t="s">
        <v>94</v>
      </c>
      <c r="D39" s="29" t="s">
        <v>175</v>
      </c>
      <c r="E39" s="29">
        <v>2012</v>
      </c>
      <c r="F39" s="26" t="s">
        <v>219</v>
      </c>
      <c r="G39" s="32" t="s">
        <v>243</v>
      </c>
      <c r="H39" s="33" t="s">
        <v>20</v>
      </c>
      <c r="I39" s="15">
        <v>2573</v>
      </c>
      <c r="J39" s="30">
        <v>81.599999999999994</v>
      </c>
      <c r="K39" s="42">
        <v>1.1000000000000001</v>
      </c>
      <c r="L39" s="26" t="s">
        <v>260</v>
      </c>
      <c r="M39" s="16">
        <v>0.7</v>
      </c>
      <c r="N39" s="53">
        <v>1</v>
      </c>
      <c r="O39" s="16">
        <v>1.8</v>
      </c>
      <c r="P39" s="53">
        <v>1</v>
      </c>
      <c r="Q39" s="35">
        <v>1</v>
      </c>
      <c r="R39" s="35">
        <v>0.8</v>
      </c>
      <c r="S39" s="29">
        <v>0.85</v>
      </c>
      <c r="T39" s="36" t="s">
        <v>50</v>
      </c>
      <c r="U39" s="37">
        <f t="shared" si="1"/>
        <v>2852.9424000000004</v>
      </c>
      <c r="V39" s="38">
        <v>43406</v>
      </c>
    </row>
    <row r="40" spans="1:22" s="9" customFormat="1" ht="12" customHeight="1" x14ac:dyDescent="0.2">
      <c r="A40" s="313"/>
      <c r="B40" s="67">
        <v>33</v>
      </c>
      <c r="C40" s="26" t="s">
        <v>95</v>
      </c>
      <c r="D40" s="29" t="s">
        <v>176</v>
      </c>
      <c r="E40" s="29">
        <v>2012</v>
      </c>
      <c r="F40" s="26" t="s">
        <v>219</v>
      </c>
      <c r="G40" s="32" t="s">
        <v>243</v>
      </c>
      <c r="H40" s="33" t="s">
        <v>20</v>
      </c>
      <c r="I40" s="15">
        <v>2573</v>
      </c>
      <c r="J40" s="30">
        <v>81.599999999999994</v>
      </c>
      <c r="K40" s="42">
        <v>1.1000000000000001</v>
      </c>
      <c r="L40" s="26" t="s">
        <v>260</v>
      </c>
      <c r="M40" s="16">
        <v>0.7</v>
      </c>
      <c r="N40" s="53">
        <v>1</v>
      </c>
      <c r="O40" s="16">
        <v>1.8</v>
      </c>
      <c r="P40" s="53">
        <v>1</v>
      </c>
      <c r="Q40" s="35">
        <v>1</v>
      </c>
      <c r="R40" s="35">
        <v>0.8</v>
      </c>
      <c r="S40" s="29">
        <v>0.85</v>
      </c>
      <c r="T40" s="36" t="s">
        <v>50</v>
      </c>
      <c r="U40" s="37">
        <f t="shared" si="1"/>
        <v>2852.9424000000004</v>
      </c>
      <c r="V40" s="38">
        <v>43406</v>
      </c>
    </row>
    <row r="41" spans="1:22" s="9" customFormat="1" ht="12" customHeight="1" x14ac:dyDescent="0.2">
      <c r="A41" s="313"/>
      <c r="B41" s="67">
        <v>34</v>
      </c>
      <c r="C41" s="26" t="s">
        <v>96</v>
      </c>
      <c r="D41" s="29" t="s">
        <v>177</v>
      </c>
      <c r="E41" s="29">
        <v>2012</v>
      </c>
      <c r="F41" s="26" t="s">
        <v>219</v>
      </c>
      <c r="G41" s="32" t="s">
        <v>243</v>
      </c>
      <c r="H41" s="33" t="s">
        <v>20</v>
      </c>
      <c r="I41" s="15">
        <v>2573</v>
      </c>
      <c r="J41" s="30">
        <v>81.599999999999994</v>
      </c>
      <c r="K41" s="42">
        <v>1.1000000000000001</v>
      </c>
      <c r="L41" s="26" t="s">
        <v>260</v>
      </c>
      <c r="M41" s="16">
        <v>0.7</v>
      </c>
      <c r="N41" s="53">
        <v>1</v>
      </c>
      <c r="O41" s="16">
        <v>1.8</v>
      </c>
      <c r="P41" s="53">
        <v>1</v>
      </c>
      <c r="Q41" s="35">
        <v>1</v>
      </c>
      <c r="R41" s="35">
        <v>0.8</v>
      </c>
      <c r="S41" s="29">
        <v>0.85</v>
      </c>
      <c r="T41" s="36" t="s">
        <v>50</v>
      </c>
      <c r="U41" s="37">
        <f t="shared" si="1"/>
        <v>2852.9424000000004</v>
      </c>
      <c r="V41" s="38">
        <v>43406</v>
      </c>
    </row>
    <row r="42" spans="1:22" s="9" customFormat="1" ht="12" customHeight="1" x14ac:dyDescent="0.2">
      <c r="A42" s="313"/>
      <c r="B42" s="67">
        <v>35</v>
      </c>
      <c r="C42" s="26" t="s">
        <v>97</v>
      </c>
      <c r="D42" s="29" t="s">
        <v>178</v>
      </c>
      <c r="E42" s="29">
        <v>2012</v>
      </c>
      <c r="F42" s="26" t="s">
        <v>219</v>
      </c>
      <c r="G42" s="32" t="s">
        <v>243</v>
      </c>
      <c r="H42" s="33" t="s">
        <v>20</v>
      </c>
      <c r="I42" s="15">
        <v>2573</v>
      </c>
      <c r="J42" s="30">
        <v>81.599999999999994</v>
      </c>
      <c r="K42" s="42">
        <v>1.1000000000000001</v>
      </c>
      <c r="L42" s="26" t="s">
        <v>260</v>
      </c>
      <c r="M42" s="16">
        <v>0.7</v>
      </c>
      <c r="N42" s="53">
        <v>1</v>
      </c>
      <c r="O42" s="16">
        <v>1.8</v>
      </c>
      <c r="P42" s="53">
        <v>1</v>
      </c>
      <c r="Q42" s="35">
        <v>1</v>
      </c>
      <c r="R42" s="35">
        <v>0.8</v>
      </c>
      <c r="S42" s="29">
        <v>0.85</v>
      </c>
      <c r="T42" s="36" t="s">
        <v>50</v>
      </c>
      <c r="U42" s="37">
        <f t="shared" si="1"/>
        <v>2852.9424000000004</v>
      </c>
      <c r="V42" s="38">
        <v>43406</v>
      </c>
    </row>
    <row r="43" spans="1:22" s="9" customFormat="1" ht="12" customHeight="1" x14ac:dyDescent="0.2">
      <c r="A43" s="313"/>
      <c r="B43" s="67">
        <v>36</v>
      </c>
      <c r="C43" s="26" t="s">
        <v>98</v>
      </c>
      <c r="D43" s="29" t="s">
        <v>179</v>
      </c>
      <c r="E43" s="29">
        <v>2012</v>
      </c>
      <c r="F43" s="26" t="s">
        <v>219</v>
      </c>
      <c r="G43" s="32" t="s">
        <v>243</v>
      </c>
      <c r="H43" s="33" t="s">
        <v>20</v>
      </c>
      <c r="I43" s="15">
        <v>2573</v>
      </c>
      <c r="J43" s="30">
        <v>81.599999999999994</v>
      </c>
      <c r="K43" s="42">
        <v>1.1000000000000001</v>
      </c>
      <c r="L43" s="26" t="s">
        <v>260</v>
      </c>
      <c r="M43" s="16">
        <v>0.7</v>
      </c>
      <c r="N43" s="53">
        <v>1</v>
      </c>
      <c r="O43" s="16">
        <v>1.8</v>
      </c>
      <c r="P43" s="53">
        <v>1</v>
      </c>
      <c r="Q43" s="35">
        <v>1</v>
      </c>
      <c r="R43" s="35">
        <v>0.8</v>
      </c>
      <c r="S43" s="29">
        <v>0.85</v>
      </c>
      <c r="T43" s="36" t="s">
        <v>50</v>
      </c>
      <c r="U43" s="37">
        <f t="shared" si="1"/>
        <v>2852.9424000000004</v>
      </c>
      <c r="V43" s="38">
        <v>43406</v>
      </c>
    </row>
    <row r="44" spans="1:22" s="9" customFormat="1" ht="12" customHeight="1" x14ac:dyDescent="0.2">
      <c r="A44" s="313"/>
      <c r="B44" s="67">
        <v>37</v>
      </c>
      <c r="C44" s="26" t="s">
        <v>99</v>
      </c>
      <c r="D44" s="29" t="s">
        <v>180</v>
      </c>
      <c r="E44" s="29">
        <v>2012</v>
      </c>
      <c r="F44" s="26" t="s">
        <v>219</v>
      </c>
      <c r="G44" s="32" t="s">
        <v>243</v>
      </c>
      <c r="H44" s="33" t="s">
        <v>20</v>
      </c>
      <c r="I44" s="15">
        <v>2573</v>
      </c>
      <c r="J44" s="30">
        <v>81.599999999999994</v>
      </c>
      <c r="K44" s="42">
        <v>1.1000000000000001</v>
      </c>
      <c r="L44" s="26" t="s">
        <v>260</v>
      </c>
      <c r="M44" s="16">
        <v>0.7</v>
      </c>
      <c r="N44" s="53">
        <v>1</v>
      </c>
      <c r="O44" s="16">
        <v>1.8</v>
      </c>
      <c r="P44" s="53">
        <v>1</v>
      </c>
      <c r="Q44" s="35">
        <v>1</v>
      </c>
      <c r="R44" s="35">
        <v>0.8</v>
      </c>
      <c r="S44" s="29">
        <v>0.85</v>
      </c>
      <c r="T44" s="36" t="s">
        <v>50</v>
      </c>
      <c r="U44" s="37">
        <f t="shared" si="1"/>
        <v>2852.9424000000004</v>
      </c>
      <c r="V44" s="38">
        <v>43406</v>
      </c>
    </row>
    <row r="45" spans="1:22" s="9" customFormat="1" ht="12" customHeight="1" x14ac:dyDescent="0.2">
      <c r="A45" s="313"/>
      <c r="B45" s="67">
        <v>38</v>
      </c>
      <c r="C45" s="26" t="s">
        <v>100</v>
      </c>
      <c r="D45" s="29" t="s">
        <v>181</v>
      </c>
      <c r="E45" s="29">
        <v>2012</v>
      </c>
      <c r="F45" s="26" t="s">
        <v>219</v>
      </c>
      <c r="G45" s="32" t="s">
        <v>243</v>
      </c>
      <c r="H45" s="33" t="s">
        <v>20</v>
      </c>
      <c r="I45" s="15">
        <v>2573</v>
      </c>
      <c r="J45" s="30">
        <v>81.599999999999994</v>
      </c>
      <c r="K45" s="42">
        <v>1.1000000000000001</v>
      </c>
      <c r="L45" s="26" t="s">
        <v>260</v>
      </c>
      <c r="M45" s="16">
        <v>0.7</v>
      </c>
      <c r="N45" s="53">
        <v>1</v>
      </c>
      <c r="O45" s="16">
        <v>1.8</v>
      </c>
      <c r="P45" s="53">
        <v>1</v>
      </c>
      <c r="Q45" s="35">
        <v>1</v>
      </c>
      <c r="R45" s="35">
        <v>0.8</v>
      </c>
      <c r="S45" s="29">
        <v>0.85</v>
      </c>
      <c r="T45" s="36" t="s">
        <v>50</v>
      </c>
      <c r="U45" s="37">
        <f t="shared" si="1"/>
        <v>2852.9424000000004</v>
      </c>
      <c r="V45" s="38">
        <v>43406</v>
      </c>
    </row>
    <row r="46" spans="1:22" s="9" customFormat="1" ht="12" customHeight="1" x14ac:dyDescent="0.2">
      <c r="A46" s="313"/>
      <c r="B46" s="67">
        <v>39</v>
      </c>
      <c r="C46" s="26" t="s">
        <v>101</v>
      </c>
      <c r="D46" s="29" t="s">
        <v>182</v>
      </c>
      <c r="E46" s="29">
        <v>2012</v>
      </c>
      <c r="F46" s="26" t="s">
        <v>219</v>
      </c>
      <c r="G46" s="32" t="s">
        <v>243</v>
      </c>
      <c r="H46" s="33" t="s">
        <v>20</v>
      </c>
      <c r="I46" s="15">
        <v>2573</v>
      </c>
      <c r="J46" s="30">
        <v>81.599999999999994</v>
      </c>
      <c r="K46" s="42">
        <v>1.1000000000000001</v>
      </c>
      <c r="L46" s="26" t="s">
        <v>260</v>
      </c>
      <c r="M46" s="16">
        <v>0.7</v>
      </c>
      <c r="N46" s="53">
        <v>1</v>
      </c>
      <c r="O46" s="16">
        <v>1.8</v>
      </c>
      <c r="P46" s="53">
        <v>1</v>
      </c>
      <c r="Q46" s="35">
        <v>1</v>
      </c>
      <c r="R46" s="35">
        <v>0.8</v>
      </c>
      <c r="S46" s="29">
        <v>0.85</v>
      </c>
      <c r="T46" s="36" t="s">
        <v>50</v>
      </c>
      <c r="U46" s="37">
        <f t="shared" si="1"/>
        <v>2852.9424000000004</v>
      </c>
      <c r="V46" s="38">
        <v>43406</v>
      </c>
    </row>
    <row r="47" spans="1:22" s="9" customFormat="1" ht="12" customHeight="1" x14ac:dyDescent="0.2">
      <c r="A47" s="313"/>
      <c r="B47" s="67">
        <v>40</v>
      </c>
      <c r="C47" s="26" t="s">
        <v>102</v>
      </c>
      <c r="D47" s="29" t="s">
        <v>183</v>
      </c>
      <c r="E47" s="29">
        <v>2012</v>
      </c>
      <c r="F47" s="26" t="s">
        <v>219</v>
      </c>
      <c r="G47" s="32" t="s">
        <v>231</v>
      </c>
      <c r="H47" s="33" t="s">
        <v>20</v>
      </c>
      <c r="I47" s="15">
        <v>2573</v>
      </c>
      <c r="J47" s="30">
        <v>82.9</v>
      </c>
      <c r="K47" s="42">
        <v>1.1000000000000001</v>
      </c>
      <c r="L47" s="26" t="s">
        <v>260</v>
      </c>
      <c r="M47" s="16">
        <v>0.7</v>
      </c>
      <c r="N47" s="53">
        <v>1</v>
      </c>
      <c r="O47" s="16">
        <v>1.8</v>
      </c>
      <c r="P47" s="53">
        <v>1</v>
      </c>
      <c r="Q47" s="35">
        <v>1</v>
      </c>
      <c r="R47" s="35">
        <v>0.8</v>
      </c>
      <c r="S47" s="29">
        <v>0.85</v>
      </c>
      <c r="T47" s="36" t="s">
        <v>50</v>
      </c>
      <c r="U47" s="37">
        <f t="shared" si="1"/>
        <v>2852.9424000000004</v>
      </c>
      <c r="V47" s="38">
        <v>43406</v>
      </c>
    </row>
    <row r="48" spans="1:22" s="9" customFormat="1" ht="12" customHeight="1" x14ac:dyDescent="0.2">
      <c r="A48" s="313"/>
      <c r="B48" s="67">
        <v>41</v>
      </c>
      <c r="C48" s="26" t="s">
        <v>103</v>
      </c>
      <c r="D48" s="29" t="s">
        <v>184</v>
      </c>
      <c r="E48" s="29">
        <v>2012</v>
      </c>
      <c r="F48" s="26" t="s">
        <v>219</v>
      </c>
      <c r="G48" s="32" t="s">
        <v>231</v>
      </c>
      <c r="H48" s="33" t="s">
        <v>20</v>
      </c>
      <c r="I48" s="15">
        <v>2573</v>
      </c>
      <c r="J48" s="30">
        <v>82.9</v>
      </c>
      <c r="K48" s="42">
        <v>1.1000000000000001</v>
      </c>
      <c r="L48" s="26" t="s">
        <v>260</v>
      </c>
      <c r="M48" s="16">
        <v>0.7</v>
      </c>
      <c r="N48" s="53">
        <v>1</v>
      </c>
      <c r="O48" s="16">
        <v>1.8</v>
      </c>
      <c r="P48" s="53">
        <v>1</v>
      </c>
      <c r="Q48" s="35">
        <v>1</v>
      </c>
      <c r="R48" s="35">
        <v>0.8</v>
      </c>
      <c r="S48" s="29">
        <v>0.85</v>
      </c>
      <c r="T48" s="36" t="s">
        <v>50</v>
      </c>
      <c r="U48" s="37">
        <f t="shared" si="1"/>
        <v>2852.9424000000004</v>
      </c>
      <c r="V48" s="38">
        <v>43406</v>
      </c>
    </row>
    <row r="49" spans="1:22" s="9" customFormat="1" ht="12" customHeight="1" x14ac:dyDescent="0.2">
      <c r="A49" s="313"/>
      <c r="B49" s="67">
        <v>42</v>
      </c>
      <c r="C49" s="26" t="s">
        <v>104</v>
      </c>
      <c r="D49" s="29" t="s">
        <v>185</v>
      </c>
      <c r="E49" s="29">
        <v>2012</v>
      </c>
      <c r="F49" s="26" t="s">
        <v>219</v>
      </c>
      <c r="G49" s="32" t="s">
        <v>231</v>
      </c>
      <c r="H49" s="33" t="s">
        <v>20</v>
      </c>
      <c r="I49" s="15">
        <v>2573</v>
      </c>
      <c r="J49" s="30">
        <v>82.9</v>
      </c>
      <c r="K49" s="42">
        <v>1.1000000000000001</v>
      </c>
      <c r="L49" s="26" t="s">
        <v>260</v>
      </c>
      <c r="M49" s="16">
        <v>0.7</v>
      </c>
      <c r="N49" s="53">
        <v>1</v>
      </c>
      <c r="O49" s="16">
        <v>1.8</v>
      </c>
      <c r="P49" s="53">
        <v>1</v>
      </c>
      <c r="Q49" s="35">
        <v>1</v>
      </c>
      <c r="R49" s="35">
        <v>0.8</v>
      </c>
      <c r="S49" s="29">
        <v>0.85</v>
      </c>
      <c r="T49" s="36" t="s">
        <v>50</v>
      </c>
      <c r="U49" s="37">
        <f t="shared" si="1"/>
        <v>2852.9424000000004</v>
      </c>
      <c r="V49" s="38">
        <v>43406</v>
      </c>
    </row>
    <row r="50" spans="1:22" s="9" customFormat="1" ht="12" customHeight="1" x14ac:dyDescent="0.2">
      <c r="A50" s="313"/>
      <c r="B50" s="67">
        <v>43</v>
      </c>
      <c r="C50" s="26" t="s">
        <v>105</v>
      </c>
      <c r="D50" s="29" t="s">
        <v>186</v>
      </c>
      <c r="E50" s="29">
        <v>2012</v>
      </c>
      <c r="F50" s="26" t="s">
        <v>219</v>
      </c>
      <c r="G50" s="32" t="s">
        <v>231</v>
      </c>
      <c r="H50" s="33" t="s">
        <v>20</v>
      </c>
      <c r="I50" s="15">
        <v>2573</v>
      </c>
      <c r="J50" s="30">
        <v>82.9</v>
      </c>
      <c r="K50" s="42">
        <v>1.1000000000000001</v>
      </c>
      <c r="L50" s="26" t="s">
        <v>260</v>
      </c>
      <c r="M50" s="16">
        <v>0.7</v>
      </c>
      <c r="N50" s="53">
        <v>1</v>
      </c>
      <c r="O50" s="16">
        <v>1.8</v>
      </c>
      <c r="P50" s="53">
        <v>1</v>
      </c>
      <c r="Q50" s="35">
        <v>1</v>
      </c>
      <c r="R50" s="35">
        <v>0.8</v>
      </c>
      <c r="S50" s="29">
        <v>0.85</v>
      </c>
      <c r="T50" s="36" t="s">
        <v>50</v>
      </c>
      <c r="U50" s="37">
        <f t="shared" si="1"/>
        <v>2852.9424000000004</v>
      </c>
      <c r="V50" s="38">
        <v>43406</v>
      </c>
    </row>
    <row r="51" spans="1:22" s="9" customFormat="1" ht="12" customHeight="1" x14ac:dyDescent="0.2">
      <c r="A51" s="313"/>
      <c r="B51" s="67">
        <v>44</v>
      </c>
      <c r="C51" s="26" t="s">
        <v>106</v>
      </c>
      <c r="D51" s="29" t="s">
        <v>187</v>
      </c>
      <c r="E51" s="29">
        <v>2012</v>
      </c>
      <c r="F51" s="26" t="s">
        <v>219</v>
      </c>
      <c r="G51" s="32" t="s">
        <v>231</v>
      </c>
      <c r="H51" s="33" t="s">
        <v>20</v>
      </c>
      <c r="I51" s="15">
        <v>2573</v>
      </c>
      <c r="J51" s="30">
        <v>82.9</v>
      </c>
      <c r="K51" s="42">
        <v>1.1000000000000001</v>
      </c>
      <c r="L51" s="26" t="s">
        <v>260</v>
      </c>
      <c r="M51" s="16">
        <v>0.7</v>
      </c>
      <c r="N51" s="53">
        <v>1</v>
      </c>
      <c r="O51" s="16">
        <v>1.8</v>
      </c>
      <c r="P51" s="53">
        <v>1</v>
      </c>
      <c r="Q51" s="35">
        <v>1</v>
      </c>
      <c r="R51" s="35">
        <v>0.8</v>
      </c>
      <c r="S51" s="29">
        <v>0.85</v>
      </c>
      <c r="T51" s="36" t="s">
        <v>50</v>
      </c>
      <c r="U51" s="37">
        <f t="shared" si="1"/>
        <v>2852.9424000000004</v>
      </c>
      <c r="V51" s="38">
        <v>43406</v>
      </c>
    </row>
    <row r="52" spans="1:22" s="9" customFormat="1" ht="12" customHeight="1" x14ac:dyDescent="0.2">
      <c r="A52" s="313"/>
      <c r="B52" s="67">
        <v>45</v>
      </c>
      <c r="C52" s="26" t="s">
        <v>107</v>
      </c>
      <c r="D52" s="29" t="s">
        <v>188</v>
      </c>
      <c r="E52" s="29">
        <v>2012</v>
      </c>
      <c r="F52" s="26" t="s">
        <v>219</v>
      </c>
      <c r="G52" s="32" t="s">
        <v>231</v>
      </c>
      <c r="H52" s="33" t="s">
        <v>20</v>
      </c>
      <c r="I52" s="15">
        <v>2573</v>
      </c>
      <c r="J52" s="30">
        <v>82.9</v>
      </c>
      <c r="K52" s="42">
        <v>1.1000000000000001</v>
      </c>
      <c r="L52" s="26" t="s">
        <v>260</v>
      </c>
      <c r="M52" s="16">
        <v>0.7</v>
      </c>
      <c r="N52" s="53">
        <v>1</v>
      </c>
      <c r="O52" s="16">
        <v>1.8</v>
      </c>
      <c r="P52" s="53">
        <v>1</v>
      </c>
      <c r="Q52" s="35">
        <v>1</v>
      </c>
      <c r="R52" s="35">
        <v>0.8</v>
      </c>
      <c r="S52" s="29">
        <v>0.85</v>
      </c>
      <c r="T52" s="36" t="s">
        <v>50</v>
      </c>
      <c r="U52" s="37">
        <f t="shared" si="1"/>
        <v>2852.9424000000004</v>
      </c>
      <c r="V52" s="38">
        <v>43406</v>
      </c>
    </row>
    <row r="53" spans="1:22" s="9" customFormat="1" ht="12" customHeight="1" x14ac:dyDescent="0.2">
      <c r="A53" s="313"/>
      <c r="B53" s="67">
        <v>46</v>
      </c>
      <c r="C53" s="26" t="s">
        <v>108</v>
      </c>
      <c r="D53" s="29" t="s">
        <v>189</v>
      </c>
      <c r="E53" s="29">
        <v>2012</v>
      </c>
      <c r="F53" s="26" t="s">
        <v>219</v>
      </c>
      <c r="G53" s="32" t="s">
        <v>231</v>
      </c>
      <c r="H53" s="33" t="s">
        <v>20</v>
      </c>
      <c r="I53" s="15">
        <v>2573</v>
      </c>
      <c r="J53" s="30">
        <v>82.9</v>
      </c>
      <c r="K53" s="42">
        <v>1.1000000000000001</v>
      </c>
      <c r="L53" s="26" t="s">
        <v>260</v>
      </c>
      <c r="M53" s="16">
        <v>0.7</v>
      </c>
      <c r="N53" s="53">
        <v>1</v>
      </c>
      <c r="O53" s="16">
        <v>1.8</v>
      </c>
      <c r="P53" s="53">
        <v>1</v>
      </c>
      <c r="Q53" s="35">
        <v>1</v>
      </c>
      <c r="R53" s="35">
        <v>0.8</v>
      </c>
      <c r="S53" s="29">
        <v>0.85</v>
      </c>
      <c r="T53" s="36" t="s">
        <v>50</v>
      </c>
      <c r="U53" s="37">
        <f t="shared" si="1"/>
        <v>2852.9424000000004</v>
      </c>
      <c r="V53" s="38">
        <v>43406</v>
      </c>
    </row>
    <row r="54" spans="1:22" s="9" customFormat="1" ht="12" customHeight="1" x14ac:dyDescent="0.2">
      <c r="A54" s="313"/>
      <c r="B54" s="67">
        <v>47</v>
      </c>
      <c r="C54" s="26" t="s">
        <v>109</v>
      </c>
      <c r="D54" s="29" t="s">
        <v>190</v>
      </c>
      <c r="E54" s="29">
        <v>2012</v>
      </c>
      <c r="F54" s="26" t="s">
        <v>219</v>
      </c>
      <c r="G54" s="32" t="s">
        <v>231</v>
      </c>
      <c r="H54" s="33" t="s">
        <v>20</v>
      </c>
      <c r="I54" s="15">
        <v>2573</v>
      </c>
      <c r="J54" s="30">
        <v>82.9</v>
      </c>
      <c r="K54" s="42">
        <v>1.1000000000000001</v>
      </c>
      <c r="L54" s="26" t="s">
        <v>260</v>
      </c>
      <c r="M54" s="16">
        <v>0.7</v>
      </c>
      <c r="N54" s="53">
        <v>1</v>
      </c>
      <c r="O54" s="16">
        <v>1.8</v>
      </c>
      <c r="P54" s="53">
        <v>1</v>
      </c>
      <c r="Q54" s="35">
        <v>1</v>
      </c>
      <c r="R54" s="35">
        <v>0.8</v>
      </c>
      <c r="S54" s="29">
        <v>0.85</v>
      </c>
      <c r="T54" s="36" t="s">
        <v>50</v>
      </c>
      <c r="U54" s="37">
        <f t="shared" si="1"/>
        <v>2852.9424000000004</v>
      </c>
      <c r="V54" s="38">
        <v>43406</v>
      </c>
    </row>
    <row r="55" spans="1:22" s="9" customFormat="1" ht="12" customHeight="1" thickBot="1" x14ac:dyDescent="0.25">
      <c r="A55" s="313"/>
      <c r="B55" s="67">
        <v>48</v>
      </c>
      <c r="C55" s="26" t="s">
        <v>110</v>
      </c>
      <c r="D55" s="29" t="s">
        <v>191</v>
      </c>
      <c r="E55" s="29">
        <v>2012</v>
      </c>
      <c r="F55" s="26" t="s">
        <v>219</v>
      </c>
      <c r="G55" s="32" t="s">
        <v>231</v>
      </c>
      <c r="H55" s="33" t="s">
        <v>20</v>
      </c>
      <c r="I55" s="15">
        <v>2573</v>
      </c>
      <c r="J55" s="30">
        <v>82.9</v>
      </c>
      <c r="K55" s="42">
        <v>1.1000000000000001</v>
      </c>
      <c r="L55" s="26" t="s">
        <v>260</v>
      </c>
      <c r="M55" s="16">
        <v>0.7</v>
      </c>
      <c r="N55" s="53">
        <v>1</v>
      </c>
      <c r="O55" s="16">
        <v>1.8</v>
      </c>
      <c r="P55" s="53">
        <v>1</v>
      </c>
      <c r="Q55" s="35">
        <v>1</v>
      </c>
      <c r="R55" s="35">
        <v>0.8</v>
      </c>
      <c r="S55" s="29">
        <v>0.85</v>
      </c>
      <c r="T55" s="36" t="s">
        <v>50</v>
      </c>
      <c r="U55" s="37">
        <f t="shared" si="1"/>
        <v>2852.9424000000004</v>
      </c>
      <c r="V55" s="38">
        <v>43406</v>
      </c>
    </row>
    <row r="56" spans="1:22" ht="18.75" customHeight="1" thickBot="1" x14ac:dyDescent="0.3">
      <c r="A56" s="326" t="s">
        <v>45</v>
      </c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65">
        <v>50</v>
      </c>
      <c r="M56" s="328" t="s">
        <v>35</v>
      </c>
      <c r="N56" s="329"/>
      <c r="O56" s="329"/>
      <c r="P56" s="329"/>
      <c r="Q56" s="329"/>
      <c r="R56" s="330" t="s">
        <v>34</v>
      </c>
      <c r="S56" s="330"/>
      <c r="T56" s="331"/>
      <c r="U56" s="66">
        <f>SUM(U8:U55)</f>
        <v>136584.61740000002</v>
      </c>
      <c r="V56" s="24"/>
    </row>
    <row r="57" spans="1:22" ht="18.75" customHeight="1" x14ac:dyDescent="0.25">
      <c r="G57" s="285"/>
      <c r="H57" s="285"/>
      <c r="I57" s="285"/>
      <c r="J57" s="285"/>
      <c r="K57" s="285"/>
      <c r="L57" s="183"/>
    </row>
    <row r="58" spans="1:22" ht="15.75" customHeight="1" x14ac:dyDescent="0.25">
      <c r="A58" s="2"/>
      <c r="B58" s="52"/>
      <c r="C58" s="2"/>
      <c r="D58" s="2"/>
      <c r="E58" s="2"/>
      <c r="F58" s="2"/>
      <c r="G58" s="2"/>
      <c r="H58" s="2"/>
      <c r="I58" s="2"/>
      <c r="J58" s="2"/>
      <c r="K58" s="2"/>
      <c r="L58" s="2"/>
      <c r="M58" s="59"/>
      <c r="N58" s="2"/>
      <c r="O58" s="2"/>
      <c r="P58" s="52"/>
      <c r="Q58" s="52"/>
      <c r="R58" s="52"/>
      <c r="S58" s="2"/>
      <c r="T58" s="2"/>
      <c r="U58" s="2"/>
    </row>
  </sheetData>
  <mergeCells count="32">
    <mergeCell ref="A56:K56"/>
    <mergeCell ref="M56:Q56"/>
    <mergeCell ref="R56:T56"/>
    <mergeCell ref="G57:K57"/>
    <mergeCell ref="A8:A55"/>
    <mergeCell ref="T5:T7"/>
    <mergeCell ref="G6:G7"/>
    <mergeCell ref="H6:H7"/>
    <mergeCell ref="M6:M7"/>
    <mergeCell ref="N6:N7"/>
    <mergeCell ref="O6:O7"/>
    <mergeCell ref="F6:F7"/>
    <mergeCell ref="P6:P7"/>
    <mergeCell ref="L5:L7"/>
    <mergeCell ref="M5:R5"/>
    <mergeCell ref="S5:S7"/>
    <mergeCell ref="R1:V1"/>
    <mergeCell ref="R2:V2"/>
    <mergeCell ref="A3:V3"/>
    <mergeCell ref="U5:U7"/>
    <mergeCell ref="V5:V7"/>
    <mergeCell ref="Q6:Q7"/>
    <mergeCell ref="R6:R7"/>
    <mergeCell ref="A5:A7"/>
    <mergeCell ref="B5:B7"/>
    <mergeCell ref="C5:H5"/>
    <mergeCell ref="I5:I7"/>
    <mergeCell ref="J5:J7"/>
    <mergeCell ref="K5:K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U8" sqref="U8:U17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s="205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205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205" customFormat="1" ht="16.5" customHeight="1" x14ac:dyDescent="0.25">
      <c r="A3" s="286" t="s">
        <v>375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9" customHeight="1" thickBot="1" x14ac:dyDescent="0.3">
      <c r="D4" s="5"/>
      <c r="E4" s="5"/>
      <c r="F4" s="5"/>
      <c r="G4" s="5"/>
      <c r="H4" s="5"/>
      <c r="I4" s="5"/>
      <c r="J4" s="5"/>
      <c r="K4" s="5"/>
      <c r="L4" s="5"/>
      <c r="M4" s="57"/>
      <c r="U4" s="25"/>
    </row>
    <row r="5" spans="1:22" ht="16.5" customHeight="1" x14ac:dyDescent="0.25">
      <c r="A5" s="332" t="s">
        <v>40</v>
      </c>
      <c r="B5" s="335" t="s">
        <v>0</v>
      </c>
      <c r="C5" s="321" t="s">
        <v>21</v>
      </c>
      <c r="D5" s="322"/>
      <c r="E5" s="322"/>
      <c r="F5" s="322"/>
      <c r="G5" s="322"/>
      <c r="H5" s="322"/>
      <c r="I5" s="295" t="s">
        <v>10</v>
      </c>
      <c r="J5" s="320" t="s">
        <v>4</v>
      </c>
      <c r="K5" s="295" t="s">
        <v>11</v>
      </c>
      <c r="L5" s="300" t="s">
        <v>39</v>
      </c>
      <c r="M5" s="320" t="s">
        <v>5</v>
      </c>
      <c r="N5" s="320"/>
      <c r="O5" s="320"/>
      <c r="P5" s="320"/>
      <c r="Q5" s="320"/>
      <c r="R5" s="320"/>
      <c r="S5" s="300" t="s">
        <v>46</v>
      </c>
      <c r="T5" s="303" t="s">
        <v>379</v>
      </c>
      <c r="U5" s="306" t="s">
        <v>1</v>
      </c>
      <c r="V5" s="309" t="s">
        <v>51</v>
      </c>
    </row>
    <row r="6" spans="1:22" ht="18" customHeight="1" x14ac:dyDescent="0.25">
      <c r="A6" s="333"/>
      <c r="B6" s="336"/>
      <c r="C6" s="351" t="s">
        <v>17</v>
      </c>
      <c r="D6" s="351" t="s">
        <v>2</v>
      </c>
      <c r="E6" s="351" t="s">
        <v>3</v>
      </c>
      <c r="F6" s="351" t="s">
        <v>7</v>
      </c>
      <c r="G6" s="351" t="s">
        <v>8</v>
      </c>
      <c r="H6" s="352" t="s">
        <v>9</v>
      </c>
      <c r="I6" s="296"/>
      <c r="J6" s="271"/>
      <c r="K6" s="296"/>
      <c r="L6" s="301"/>
      <c r="M6" s="272" t="s">
        <v>12</v>
      </c>
      <c r="N6" s="270" t="s">
        <v>13</v>
      </c>
      <c r="O6" s="270" t="s">
        <v>14</v>
      </c>
      <c r="P6" s="272" t="s">
        <v>15</v>
      </c>
      <c r="Q6" s="272" t="s">
        <v>33</v>
      </c>
      <c r="R6" s="272" t="s">
        <v>16</v>
      </c>
      <c r="S6" s="301"/>
      <c r="T6" s="304"/>
      <c r="U6" s="307"/>
      <c r="V6" s="310"/>
    </row>
    <row r="7" spans="1:22" ht="43.5" customHeight="1" thickBot="1" x14ac:dyDescent="0.3">
      <c r="A7" s="333"/>
      <c r="B7" s="342"/>
      <c r="C7" s="299"/>
      <c r="D7" s="299"/>
      <c r="E7" s="299"/>
      <c r="F7" s="299"/>
      <c r="G7" s="299"/>
      <c r="H7" s="353"/>
      <c r="I7" s="297"/>
      <c r="J7" s="323"/>
      <c r="K7" s="297"/>
      <c r="L7" s="302"/>
      <c r="M7" s="317"/>
      <c r="N7" s="314"/>
      <c r="O7" s="314"/>
      <c r="P7" s="317"/>
      <c r="Q7" s="317"/>
      <c r="R7" s="317"/>
      <c r="S7" s="302"/>
      <c r="T7" s="305"/>
      <c r="U7" s="308"/>
      <c r="V7" s="311"/>
    </row>
    <row r="8" spans="1:22" s="69" customFormat="1" ht="38.450000000000003" customHeight="1" thickBot="1" x14ac:dyDescent="0.3">
      <c r="A8" s="236" t="s">
        <v>36</v>
      </c>
      <c r="B8" s="90">
        <v>1</v>
      </c>
      <c r="C8" s="83" t="s">
        <v>125</v>
      </c>
      <c r="D8" s="83" t="s">
        <v>206</v>
      </c>
      <c r="E8" s="83">
        <v>2010</v>
      </c>
      <c r="F8" s="83" t="s">
        <v>226</v>
      </c>
      <c r="G8" s="176" t="s">
        <v>234</v>
      </c>
      <c r="H8" s="250" t="s">
        <v>20</v>
      </c>
      <c r="I8" s="167">
        <v>2573</v>
      </c>
      <c r="J8" s="166">
        <v>72.7</v>
      </c>
      <c r="K8" s="169">
        <v>1.1000000000000001</v>
      </c>
      <c r="L8" s="83" t="s">
        <v>260</v>
      </c>
      <c r="M8" s="169">
        <v>0.7</v>
      </c>
      <c r="N8" s="170">
        <v>1</v>
      </c>
      <c r="O8" s="169">
        <v>1.8</v>
      </c>
      <c r="P8" s="170">
        <v>1</v>
      </c>
      <c r="Q8" s="171">
        <v>1</v>
      </c>
      <c r="R8" s="171">
        <v>0.8</v>
      </c>
      <c r="S8" s="83">
        <v>0.85</v>
      </c>
      <c r="T8" s="251" t="s">
        <v>50</v>
      </c>
      <c r="U8" s="173">
        <f t="shared" ref="U8" si="0">I8*K8*M8*N8*O8*P8*Q8*R8</f>
        <v>2852.9424000000004</v>
      </c>
      <c r="V8" s="174">
        <v>43400</v>
      </c>
    </row>
    <row r="9" spans="1:22" s="9" customFormat="1" ht="33" customHeight="1" x14ac:dyDescent="0.25">
      <c r="A9" s="312" t="s">
        <v>37</v>
      </c>
      <c r="B9" s="67">
        <v>2</v>
      </c>
      <c r="C9" s="89" t="s">
        <v>298</v>
      </c>
      <c r="D9" s="85" t="s">
        <v>299</v>
      </c>
      <c r="E9" s="89">
        <v>2012</v>
      </c>
      <c r="F9" s="89" t="s">
        <v>226</v>
      </c>
      <c r="G9" s="194" t="s">
        <v>300</v>
      </c>
      <c r="H9" s="85" t="s">
        <v>26</v>
      </c>
      <c r="I9" s="189">
        <v>3509</v>
      </c>
      <c r="J9" s="85">
        <v>7.4</v>
      </c>
      <c r="K9" s="192">
        <v>1</v>
      </c>
      <c r="L9" s="89" t="s">
        <v>260</v>
      </c>
      <c r="M9" s="22">
        <v>0.7</v>
      </c>
      <c r="N9" s="54">
        <v>1</v>
      </c>
      <c r="O9" s="22">
        <v>1.8</v>
      </c>
      <c r="P9" s="54">
        <v>1</v>
      </c>
      <c r="Q9" s="44">
        <v>1</v>
      </c>
      <c r="R9" s="44">
        <v>0.7</v>
      </c>
      <c r="S9" s="89">
        <v>0.75</v>
      </c>
      <c r="T9" s="193" t="s">
        <v>50</v>
      </c>
      <c r="U9" s="45">
        <f t="shared" ref="U9:U17" si="1">I9*K9*M9*N9*O9*P9*Q9*R9</f>
        <v>3094.9379999999992</v>
      </c>
      <c r="V9" s="46">
        <v>43389</v>
      </c>
    </row>
    <row r="10" spans="1:22" s="9" customFormat="1" ht="28.15" customHeight="1" thickBot="1" x14ac:dyDescent="0.3">
      <c r="A10" s="349"/>
      <c r="B10" s="230">
        <v>3</v>
      </c>
      <c r="C10" s="86" t="s">
        <v>301</v>
      </c>
      <c r="D10" s="87" t="s">
        <v>302</v>
      </c>
      <c r="E10" s="86">
        <v>2012</v>
      </c>
      <c r="F10" s="86" t="s">
        <v>226</v>
      </c>
      <c r="G10" s="163" t="s">
        <v>300</v>
      </c>
      <c r="H10" s="87" t="s">
        <v>26</v>
      </c>
      <c r="I10" s="17">
        <v>3509</v>
      </c>
      <c r="J10" s="86">
        <v>7.4</v>
      </c>
      <c r="K10" s="23">
        <v>1</v>
      </c>
      <c r="L10" s="86" t="s">
        <v>260</v>
      </c>
      <c r="M10" s="18">
        <v>0.7</v>
      </c>
      <c r="N10" s="55">
        <v>1</v>
      </c>
      <c r="O10" s="18">
        <v>1.8</v>
      </c>
      <c r="P10" s="55">
        <v>1</v>
      </c>
      <c r="Q10" s="49">
        <v>1</v>
      </c>
      <c r="R10" s="49">
        <v>0.7</v>
      </c>
      <c r="S10" s="86">
        <v>0.75</v>
      </c>
      <c r="T10" s="39" t="s">
        <v>50</v>
      </c>
      <c r="U10" s="40">
        <f t="shared" si="1"/>
        <v>3094.9379999999992</v>
      </c>
      <c r="V10" s="196">
        <v>43359</v>
      </c>
    </row>
    <row r="11" spans="1:22" s="9" customFormat="1" ht="28.15" customHeight="1" x14ac:dyDescent="0.25">
      <c r="A11" s="318" t="s">
        <v>380</v>
      </c>
      <c r="B11" s="247">
        <v>4</v>
      </c>
      <c r="C11" s="89" t="s">
        <v>325</v>
      </c>
      <c r="D11" s="221" t="s">
        <v>326</v>
      </c>
      <c r="E11" s="221">
        <v>2013</v>
      </c>
      <c r="F11" s="221" t="s">
        <v>227</v>
      </c>
      <c r="G11" s="222" t="s">
        <v>327</v>
      </c>
      <c r="H11" s="89" t="s">
        <v>32</v>
      </c>
      <c r="I11" s="189">
        <v>2808</v>
      </c>
      <c r="J11" s="190">
        <v>15</v>
      </c>
      <c r="K11" s="192">
        <v>1</v>
      </c>
      <c r="L11" s="68" t="s">
        <v>260</v>
      </c>
      <c r="M11" s="22">
        <v>0.7</v>
      </c>
      <c r="N11" s="54">
        <v>1</v>
      </c>
      <c r="O11" s="22">
        <v>1.8</v>
      </c>
      <c r="P11" s="54">
        <v>1</v>
      </c>
      <c r="Q11" s="44">
        <v>1</v>
      </c>
      <c r="R11" s="44">
        <v>0.75</v>
      </c>
      <c r="S11" s="89">
        <v>0.8</v>
      </c>
      <c r="T11" s="27" t="s">
        <v>50</v>
      </c>
      <c r="U11" s="45">
        <f t="shared" si="1"/>
        <v>2653.56</v>
      </c>
      <c r="V11" s="46">
        <v>43343</v>
      </c>
    </row>
    <row r="12" spans="1:22" s="9" customFormat="1" ht="49.15" customHeight="1" thickBot="1" x14ac:dyDescent="0.3">
      <c r="A12" s="359"/>
      <c r="B12" s="215">
        <v>5</v>
      </c>
      <c r="C12" s="217" t="s">
        <v>381</v>
      </c>
      <c r="D12" s="237" t="s">
        <v>382</v>
      </c>
      <c r="E12" s="217">
        <v>2017</v>
      </c>
      <c r="F12" s="217" t="s">
        <v>226</v>
      </c>
      <c r="G12" s="238" t="s">
        <v>383</v>
      </c>
      <c r="H12" s="237" t="s">
        <v>32</v>
      </c>
      <c r="I12" s="239">
        <v>2808</v>
      </c>
      <c r="J12" s="217">
        <v>12</v>
      </c>
      <c r="K12" s="240">
        <v>1</v>
      </c>
      <c r="L12" s="217" t="s">
        <v>260</v>
      </c>
      <c r="M12" s="241">
        <v>0.7</v>
      </c>
      <c r="N12" s="242">
        <v>1</v>
      </c>
      <c r="O12" s="241">
        <v>1.8</v>
      </c>
      <c r="P12" s="242">
        <v>1</v>
      </c>
      <c r="Q12" s="243">
        <v>1</v>
      </c>
      <c r="R12" s="243">
        <v>0.95</v>
      </c>
      <c r="S12" s="217">
        <v>1</v>
      </c>
      <c r="T12" s="244" t="s">
        <v>50</v>
      </c>
      <c r="U12" s="245">
        <f t="shared" si="1"/>
        <v>3361.1759999999999</v>
      </c>
      <c r="V12" s="246">
        <v>43444</v>
      </c>
    </row>
    <row r="13" spans="1:22" s="9" customFormat="1" ht="12" customHeight="1" x14ac:dyDescent="0.25">
      <c r="A13" s="312" t="s">
        <v>42</v>
      </c>
      <c r="B13" s="67">
        <v>6</v>
      </c>
      <c r="C13" s="89" t="s">
        <v>334</v>
      </c>
      <c r="D13" s="89" t="s">
        <v>335</v>
      </c>
      <c r="E13" s="89">
        <v>2014</v>
      </c>
      <c r="F13" s="89" t="s">
        <v>355</v>
      </c>
      <c r="G13" s="194" t="s">
        <v>300</v>
      </c>
      <c r="H13" s="89" t="s">
        <v>32</v>
      </c>
      <c r="I13" s="189">
        <v>3509</v>
      </c>
      <c r="J13" s="89">
        <v>20</v>
      </c>
      <c r="K13" s="192">
        <v>1</v>
      </c>
      <c r="L13" s="89" t="s">
        <v>260</v>
      </c>
      <c r="M13" s="22">
        <v>0.7</v>
      </c>
      <c r="N13" s="54">
        <v>1</v>
      </c>
      <c r="O13" s="22">
        <v>1.8</v>
      </c>
      <c r="P13" s="54">
        <v>1</v>
      </c>
      <c r="Q13" s="44">
        <v>1</v>
      </c>
      <c r="R13" s="44">
        <v>0.8</v>
      </c>
      <c r="S13" s="89">
        <v>0.85</v>
      </c>
      <c r="T13" s="27" t="s">
        <v>50</v>
      </c>
      <c r="U13" s="45">
        <f t="shared" si="1"/>
        <v>3537.0719999999997</v>
      </c>
      <c r="V13" s="46">
        <v>43389</v>
      </c>
    </row>
    <row r="14" spans="1:22" s="9" customFormat="1" ht="12" customHeight="1" x14ac:dyDescent="0.25">
      <c r="A14" s="350"/>
      <c r="B14" s="67">
        <v>7</v>
      </c>
      <c r="C14" s="68" t="s">
        <v>336</v>
      </c>
      <c r="D14" s="68" t="s">
        <v>337</v>
      </c>
      <c r="E14" s="68">
        <v>2015</v>
      </c>
      <c r="F14" s="68" t="s">
        <v>226</v>
      </c>
      <c r="G14" s="161" t="s">
        <v>300</v>
      </c>
      <c r="H14" s="68" t="s">
        <v>32</v>
      </c>
      <c r="I14" s="15">
        <v>3509</v>
      </c>
      <c r="J14" s="68">
        <v>20</v>
      </c>
      <c r="K14" s="11">
        <v>1</v>
      </c>
      <c r="L14" s="68" t="s">
        <v>260</v>
      </c>
      <c r="M14" s="22">
        <v>0.7</v>
      </c>
      <c r="N14" s="54">
        <v>1</v>
      </c>
      <c r="O14" s="16">
        <v>1.8</v>
      </c>
      <c r="P14" s="54">
        <v>1</v>
      </c>
      <c r="Q14" s="44">
        <v>1</v>
      </c>
      <c r="R14" s="44">
        <v>0.85</v>
      </c>
      <c r="S14" s="68">
        <v>0.9</v>
      </c>
      <c r="T14" s="28" t="s">
        <v>50</v>
      </c>
      <c r="U14" s="37">
        <f t="shared" si="1"/>
        <v>3758.1389999999992</v>
      </c>
      <c r="V14" s="46">
        <v>43389</v>
      </c>
    </row>
    <row r="15" spans="1:22" s="9" customFormat="1" ht="12" customHeight="1" x14ac:dyDescent="0.25">
      <c r="A15" s="350"/>
      <c r="B15" s="67">
        <v>8</v>
      </c>
      <c r="C15" s="68" t="s">
        <v>341</v>
      </c>
      <c r="D15" s="89" t="s">
        <v>342</v>
      </c>
      <c r="E15" s="89">
        <v>2013</v>
      </c>
      <c r="F15" s="68" t="s">
        <v>226</v>
      </c>
      <c r="G15" s="194" t="s">
        <v>340</v>
      </c>
      <c r="H15" s="68" t="s">
        <v>32</v>
      </c>
      <c r="I15" s="15">
        <v>3509</v>
      </c>
      <c r="J15" s="89">
        <v>37</v>
      </c>
      <c r="K15" s="11">
        <v>1</v>
      </c>
      <c r="L15" s="68" t="s">
        <v>260</v>
      </c>
      <c r="M15" s="22">
        <v>0.7</v>
      </c>
      <c r="N15" s="54">
        <v>1</v>
      </c>
      <c r="O15" s="16">
        <v>1.8</v>
      </c>
      <c r="P15" s="54">
        <v>1</v>
      </c>
      <c r="Q15" s="44">
        <v>1</v>
      </c>
      <c r="R15" s="44">
        <v>0.8</v>
      </c>
      <c r="S15" s="89">
        <v>0.85</v>
      </c>
      <c r="T15" s="28" t="s">
        <v>50</v>
      </c>
      <c r="U15" s="37">
        <f t="shared" si="1"/>
        <v>3537.0719999999997</v>
      </c>
      <c r="V15" s="46">
        <v>43400</v>
      </c>
    </row>
    <row r="16" spans="1:22" s="9" customFormat="1" ht="12" customHeight="1" x14ac:dyDescent="0.25">
      <c r="A16" s="350"/>
      <c r="B16" s="67">
        <v>9</v>
      </c>
      <c r="C16" s="68" t="s">
        <v>343</v>
      </c>
      <c r="D16" s="89" t="s">
        <v>344</v>
      </c>
      <c r="E16" s="89">
        <v>2013</v>
      </c>
      <c r="F16" s="68" t="s">
        <v>226</v>
      </c>
      <c r="G16" s="194" t="s">
        <v>345</v>
      </c>
      <c r="H16" s="68" t="s">
        <v>32</v>
      </c>
      <c r="I16" s="15">
        <v>3509</v>
      </c>
      <c r="J16" s="89">
        <v>37</v>
      </c>
      <c r="K16" s="11">
        <v>1</v>
      </c>
      <c r="L16" s="68" t="s">
        <v>260</v>
      </c>
      <c r="M16" s="22">
        <v>0.7</v>
      </c>
      <c r="N16" s="54">
        <v>1</v>
      </c>
      <c r="O16" s="16">
        <v>1.8</v>
      </c>
      <c r="P16" s="54">
        <v>1</v>
      </c>
      <c r="Q16" s="44">
        <v>1</v>
      </c>
      <c r="R16" s="44">
        <v>0.8</v>
      </c>
      <c r="S16" s="89">
        <v>0.85</v>
      </c>
      <c r="T16" s="28" t="s">
        <v>50</v>
      </c>
      <c r="U16" s="37">
        <f t="shared" si="1"/>
        <v>3537.0719999999997</v>
      </c>
      <c r="V16" s="46">
        <v>43400</v>
      </c>
    </row>
    <row r="17" spans="1:22" s="9" customFormat="1" ht="12" customHeight="1" thickBot="1" x14ac:dyDescent="0.3">
      <c r="A17" s="350"/>
      <c r="B17" s="67">
        <v>10</v>
      </c>
      <c r="C17" s="68" t="s">
        <v>346</v>
      </c>
      <c r="D17" s="89" t="s">
        <v>347</v>
      </c>
      <c r="E17" s="89">
        <v>2014</v>
      </c>
      <c r="F17" s="68" t="s">
        <v>226</v>
      </c>
      <c r="G17" s="132" t="s">
        <v>348</v>
      </c>
      <c r="H17" s="68" t="s">
        <v>32</v>
      </c>
      <c r="I17" s="15">
        <v>3509</v>
      </c>
      <c r="J17" s="89">
        <v>22</v>
      </c>
      <c r="K17" s="11">
        <v>1</v>
      </c>
      <c r="L17" s="68" t="s">
        <v>260</v>
      </c>
      <c r="M17" s="22">
        <v>0.7</v>
      </c>
      <c r="N17" s="54">
        <v>1</v>
      </c>
      <c r="O17" s="16">
        <v>1.8</v>
      </c>
      <c r="P17" s="54">
        <v>1</v>
      </c>
      <c r="Q17" s="44">
        <v>1</v>
      </c>
      <c r="R17" s="44">
        <v>0.9</v>
      </c>
      <c r="S17" s="89">
        <v>0.95</v>
      </c>
      <c r="T17" s="28" t="s">
        <v>50</v>
      </c>
      <c r="U17" s="37">
        <f t="shared" si="1"/>
        <v>3979.2059999999992</v>
      </c>
      <c r="V17" s="46">
        <v>43389</v>
      </c>
    </row>
    <row r="18" spans="1:22" ht="18.75" customHeight="1" thickBot="1" x14ac:dyDescent="0.3">
      <c r="A18" s="326" t="s">
        <v>45</v>
      </c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65">
        <v>10</v>
      </c>
      <c r="M18" s="328" t="s">
        <v>35</v>
      </c>
      <c r="N18" s="329"/>
      <c r="O18" s="329"/>
      <c r="P18" s="329"/>
      <c r="Q18" s="329"/>
      <c r="R18" s="330" t="s">
        <v>34</v>
      </c>
      <c r="S18" s="330"/>
      <c r="T18" s="331"/>
      <c r="U18" s="66">
        <f>SUM(U8:U17)</f>
        <v>33406.115399999995</v>
      </c>
      <c r="V18" s="24"/>
    </row>
    <row r="19" spans="1:22" ht="18.75" customHeight="1" x14ac:dyDescent="0.25">
      <c r="G19" s="285"/>
      <c r="H19" s="285"/>
      <c r="I19" s="285"/>
      <c r="J19" s="285"/>
      <c r="K19" s="285"/>
      <c r="L19" s="183"/>
    </row>
    <row r="20" spans="1:22" ht="15.75" customHeight="1" x14ac:dyDescent="0.25">
      <c r="A20" s="2"/>
      <c r="B20" s="52"/>
      <c r="C20" s="2"/>
      <c r="D20" s="2"/>
      <c r="E20" s="2"/>
      <c r="F20" s="2"/>
      <c r="G20" s="2"/>
      <c r="H20" s="2"/>
      <c r="I20" s="2"/>
      <c r="J20" s="2"/>
      <c r="K20" s="2"/>
      <c r="L20" s="2"/>
      <c r="M20" s="59"/>
      <c r="N20" s="2"/>
      <c r="O20" s="2"/>
      <c r="P20" s="52"/>
      <c r="Q20" s="52"/>
      <c r="R20" s="52"/>
      <c r="S20" s="2"/>
      <c r="T20" s="2"/>
      <c r="U20" s="2"/>
    </row>
  </sheetData>
  <mergeCells count="34">
    <mergeCell ref="A18:K18"/>
    <mergeCell ref="M18:Q18"/>
    <mergeCell ref="R18:T18"/>
    <mergeCell ref="G19:K19"/>
    <mergeCell ref="A9:A10"/>
    <mergeCell ref="A13:A17"/>
    <mergeCell ref="A11:A12"/>
    <mergeCell ref="T5:T7"/>
    <mergeCell ref="G6:G7"/>
    <mergeCell ref="H6:H7"/>
    <mergeCell ref="M6:M7"/>
    <mergeCell ref="N6:N7"/>
    <mergeCell ref="O6:O7"/>
    <mergeCell ref="F6:F7"/>
    <mergeCell ref="P6:P7"/>
    <mergeCell ref="L5:L7"/>
    <mergeCell ref="M5:R5"/>
    <mergeCell ref="S5:S7"/>
    <mergeCell ref="R1:V1"/>
    <mergeCell ref="R2:V2"/>
    <mergeCell ref="A3:V3"/>
    <mergeCell ref="U5:U7"/>
    <mergeCell ref="V5:V7"/>
    <mergeCell ref="Q6:Q7"/>
    <mergeCell ref="R6:R7"/>
    <mergeCell ref="A5:A7"/>
    <mergeCell ref="B5:B7"/>
    <mergeCell ref="C5:H5"/>
    <mergeCell ref="I5:I7"/>
    <mergeCell ref="J5:J7"/>
    <mergeCell ref="K5:K7"/>
    <mergeCell ref="C6:C7"/>
    <mergeCell ref="D6:D7"/>
    <mergeCell ref="E6:E7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>
      <selection activeCell="T5" sqref="T5:T7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s="205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205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205" customFormat="1" ht="16.5" customHeight="1" x14ac:dyDescent="0.25">
      <c r="A3" s="286" t="s">
        <v>373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9" customHeight="1" thickBot="1" x14ac:dyDescent="0.3">
      <c r="D4" s="5"/>
      <c r="E4" s="5"/>
      <c r="F4" s="5"/>
      <c r="G4" s="5"/>
      <c r="H4" s="5"/>
      <c r="I4" s="5"/>
      <c r="J4" s="5"/>
      <c r="K4" s="5"/>
      <c r="L4" s="5"/>
      <c r="M4" s="57"/>
      <c r="U4" s="25"/>
    </row>
    <row r="5" spans="1:22" ht="16.5" customHeight="1" x14ac:dyDescent="0.25">
      <c r="A5" s="332" t="s">
        <v>40</v>
      </c>
      <c r="B5" s="335" t="s">
        <v>0</v>
      </c>
      <c r="C5" s="321" t="s">
        <v>21</v>
      </c>
      <c r="D5" s="322"/>
      <c r="E5" s="322"/>
      <c r="F5" s="322"/>
      <c r="G5" s="322"/>
      <c r="H5" s="322"/>
      <c r="I5" s="295" t="s">
        <v>10</v>
      </c>
      <c r="J5" s="320" t="s">
        <v>4</v>
      </c>
      <c r="K5" s="295" t="s">
        <v>11</v>
      </c>
      <c r="L5" s="300" t="s">
        <v>39</v>
      </c>
      <c r="M5" s="320" t="s">
        <v>5</v>
      </c>
      <c r="N5" s="320"/>
      <c r="O5" s="320"/>
      <c r="P5" s="320"/>
      <c r="Q5" s="320"/>
      <c r="R5" s="320"/>
      <c r="S5" s="300" t="s">
        <v>46</v>
      </c>
      <c r="T5" s="303" t="s">
        <v>379</v>
      </c>
      <c r="U5" s="306" t="s">
        <v>1</v>
      </c>
      <c r="V5" s="309" t="s">
        <v>51</v>
      </c>
    </row>
    <row r="6" spans="1:22" ht="18" customHeight="1" x14ac:dyDescent="0.25">
      <c r="A6" s="333"/>
      <c r="B6" s="336"/>
      <c r="C6" s="351" t="s">
        <v>17</v>
      </c>
      <c r="D6" s="351" t="s">
        <v>2</v>
      </c>
      <c r="E6" s="351" t="s">
        <v>3</v>
      </c>
      <c r="F6" s="351" t="s">
        <v>7</v>
      </c>
      <c r="G6" s="351" t="s">
        <v>8</v>
      </c>
      <c r="H6" s="352" t="s">
        <v>9</v>
      </c>
      <c r="I6" s="296"/>
      <c r="J6" s="271"/>
      <c r="K6" s="296"/>
      <c r="L6" s="301"/>
      <c r="M6" s="272" t="s">
        <v>12</v>
      </c>
      <c r="N6" s="270" t="s">
        <v>13</v>
      </c>
      <c r="O6" s="270" t="s">
        <v>14</v>
      </c>
      <c r="P6" s="272" t="s">
        <v>15</v>
      </c>
      <c r="Q6" s="272" t="s">
        <v>33</v>
      </c>
      <c r="R6" s="272" t="s">
        <v>16</v>
      </c>
      <c r="S6" s="301"/>
      <c r="T6" s="304"/>
      <c r="U6" s="307"/>
      <c r="V6" s="310"/>
    </row>
    <row r="7" spans="1:22" ht="43.5" customHeight="1" thickBot="1" x14ac:dyDescent="0.3">
      <c r="A7" s="333"/>
      <c r="B7" s="342"/>
      <c r="C7" s="299"/>
      <c r="D7" s="299"/>
      <c r="E7" s="299"/>
      <c r="F7" s="299"/>
      <c r="G7" s="299"/>
      <c r="H7" s="353"/>
      <c r="I7" s="297"/>
      <c r="J7" s="323"/>
      <c r="K7" s="297"/>
      <c r="L7" s="302"/>
      <c r="M7" s="317"/>
      <c r="N7" s="314"/>
      <c r="O7" s="314"/>
      <c r="P7" s="317"/>
      <c r="Q7" s="317"/>
      <c r="R7" s="317"/>
      <c r="S7" s="302"/>
      <c r="T7" s="305"/>
      <c r="U7" s="308"/>
      <c r="V7" s="311"/>
    </row>
    <row r="8" spans="1:22" s="80" customFormat="1" ht="63.6" customHeight="1" thickBot="1" x14ac:dyDescent="0.3">
      <c r="A8" s="204" t="s">
        <v>36</v>
      </c>
      <c r="B8" s="67">
        <v>1</v>
      </c>
      <c r="C8" s="89" t="s">
        <v>123</v>
      </c>
      <c r="D8" s="141" t="s">
        <v>204</v>
      </c>
      <c r="E8" s="141">
        <v>2007</v>
      </c>
      <c r="F8" s="89" t="s">
        <v>225</v>
      </c>
      <c r="G8" s="191" t="s">
        <v>252</v>
      </c>
      <c r="H8" s="197" t="s">
        <v>20</v>
      </c>
      <c r="I8" s="189">
        <v>2573</v>
      </c>
      <c r="J8" s="190">
        <v>140</v>
      </c>
      <c r="K8" s="22">
        <v>1.4</v>
      </c>
      <c r="L8" s="89" t="s">
        <v>260</v>
      </c>
      <c r="M8" s="22">
        <v>0.7</v>
      </c>
      <c r="N8" s="54">
        <v>1</v>
      </c>
      <c r="O8" s="22">
        <v>1.8</v>
      </c>
      <c r="P8" s="54">
        <v>1</v>
      </c>
      <c r="Q8" s="44">
        <v>1</v>
      </c>
      <c r="R8" s="44">
        <v>0.6</v>
      </c>
      <c r="S8" s="141">
        <v>0.65</v>
      </c>
      <c r="T8" s="198" t="s">
        <v>50</v>
      </c>
      <c r="U8" s="45">
        <f t="shared" ref="U8" si="0">I8*K8*M8*N8*O8*P8*Q8*R8</f>
        <v>2723.2631999999994</v>
      </c>
      <c r="V8" s="46">
        <v>43337</v>
      </c>
    </row>
    <row r="9" spans="1:22" ht="18.75" customHeight="1" thickBot="1" x14ac:dyDescent="0.3">
      <c r="A9" s="326" t="s">
        <v>45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65">
        <v>1</v>
      </c>
      <c r="M9" s="328" t="s">
        <v>35</v>
      </c>
      <c r="N9" s="329"/>
      <c r="O9" s="329"/>
      <c r="P9" s="329"/>
      <c r="Q9" s="329"/>
      <c r="R9" s="330" t="s">
        <v>34</v>
      </c>
      <c r="S9" s="330"/>
      <c r="T9" s="331"/>
      <c r="U9" s="66">
        <f>SUM(U8:U8)</f>
        <v>2723.2631999999994</v>
      </c>
      <c r="V9" s="24"/>
    </row>
    <row r="10" spans="1:22" ht="18.75" customHeight="1" x14ac:dyDescent="0.25">
      <c r="G10" s="285"/>
      <c r="H10" s="285"/>
      <c r="I10" s="285"/>
      <c r="J10" s="285"/>
      <c r="K10" s="285"/>
      <c r="L10" s="183"/>
    </row>
    <row r="11" spans="1:22" ht="15.75" customHeight="1" x14ac:dyDescent="0.25">
      <c r="A11" s="2"/>
      <c r="B11" s="52"/>
      <c r="C11" s="2"/>
      <c r="D11" s="2"/>
      <c r="E11" s="2"/>
      <c r="F11" s="2"/>
      <c r="G11" s="2"/>
      <c r="H11" s="2"/>
      <c r="I11" s="2"/>
      <c r="J11" s="2"/>
      <c r="K11" s="2"/>
      <c r="L11" s="2"/>
      <c r="M11" s="59"/>
      <c r="N11" s="2"/>
      <c r="O11" s="2"/>
      <c r="P11" s="52"/>
      <c r="Q11" s="52"/>
      <c r="R11" s="52"/>
      <c r="S11" s="2"/>
      <c r="T11" s="2"/>
      <c r="U11" s="2"/>
    </row>
  </sheetData>
  <mergeCells count="31">
    <mergeCell ref="A9:K9"/>
    <mergeCell ref="M9:Q9"/>
    <mergeCell ref="R9:T9"/>
    <mergeCell ref="G10:K10"/>
    <mergeCell ref="T5:T7"/>
    <mergeCell ref="G6:G7"/>
    <mergeCell ref="H6:H7"/>
    <mergeCell ref="M6:M7"/>
    <mergeCell ref="N6:N7"/>
    <mergeCell ref="O6:O7"/>
    <mergeCell ref="F6:F7"/>
    <mergeCell ref="P6:P7"/>
    <mergeCell ref="L5:L7"/>
    <mergeCell ref="M5:R5"/>
    <mergeCell ref="S5:S7"/>
    <mergeCell ref="R1:V1"/>
    <mergeCell ref="R2:V2"/>
    <mergeCell ref="A3:V3"/>
    <mergeCell ref="U5:U7"/>
    <mergeCell ref="V5:V7"/>
    <mergeCell ref="Q6:Q7"/>
    <mergeCell ref="R6:R7"/>
    <mergeCell ref="A5:A7"/>
    <mergeCell ref="B5:B7"/>
    <mergeCell ref="C5:H5"/>
    <mergeCell ref="I5:I7"/>
    <mergeCell ref="J5:J7"/>
    <mergeCell ref="K5:K7"/>
    <mergeCell ref="C6:C7"/>
    <mergeCell ref="D6:D7"/>
    <mergeCell ref="E6:E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selection activeCell="U8" sqref="U8:U11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s="205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205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205" customFormat="1" ht="16.5" customHeight="1" x14ac:dyDescent="0.25">
      <c r="A3" s="286" t="s">
        <v>374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9" customHeight="1" thickBot="1" x14ac:dyDescent="0.3">
      <c r="D4" s="5"/>
      <c r="E4" s="5"/>
      <c r="F4" s="5"/>
      <c r="G4" s="5"/>
      <c r="H4" s="5"/>
      <c r="I4" s="5"/>
      <c r="J4" s="5"/>
      <c r="K4" s="5"/>
      <c r="L4" s="5"/>
      <c r="M4" s="57"/>
      <c r="U4" s="25"/>
    </row>
    <row r="5" spans="1:22" ht="16.5" customHeight="1" x14ac:dyDescent="0.25">
      <c r="A5" s="332" t="s">
        <v>40</v>
      </c>
      <c r="B5" s="335" t="s">
        <v>0</v>
      </c>
      <c r="C5" s="321" t="s">
        <v>21</v>
      </c>
      <c r="D5" s="322"/>
      <c r="E5" s="322"/>
      <c r="F5" s="322"/>
      <c r="G5" s="322"/>
      <c r="H5" s="322"/>
      <c r="I5" s="295" t="s">
        <v>10</v>
      </c>
      <c r="J5" s="320" t="s">
        <v>4</v>
      </c>
      <c r="K5" s="295" t="s">
        <v>11</v>
      </c>
      <c r="L5" s="300" t="s">
        <v>39</v>
      </c>
      <c r="M5" s="320" t="s">
        <v>5</v>
      </c>
      <c r="N5" s="320"/>
      <c r="O5" s="320"/>
      <c r="P5" s="320"/>
      <c r="Q5" s="320"/>
      <c r="R5" s="320"/>
      <c r="S5" s="300" t="s">
        <v>46</v>
      </c>
      <c r="T5" s="303" t="s">
        <v>379</v>
      </c>
      <c r="U5" s="306" t="s">
        <v>1</v>
      </c>
      <c r="V5" s="309" t="s">
        <v>51</v>
      </c>
    </row>
    <row r="6" spans="1:22" ht="18" customHeight="1" x14ac:dyDescent="0.25">
      <c r="A6" s="333"/>
      <c r="B6" s="336"/>
      <c r="C6" s="351" t="s">
        <v>17</v>
      </c>
      <c r="D6" s="351" t="s">
        <v>2</v>
      </c>
      <c r="E6" s="351" t="s">
        <v>3</v>
      </c>
      <c r="F6" s="351" t="s">
        <v>7</v>
      </c>
      <c r="G6" s="351" t="s">
        <v>8</v>
      </c>
      <c r="H6" s="352" t="s">
        <v>9</v>
      </c>
      <c r="I6" s="296"/>
      <c r="J6" s="271"/>
      <c r="K6" s="296"/>
      <c r="L6" s="301"/>
      <c r="M6" s="272" t="s">
        <v>12</v>
      </c>
      <c r="N6" s="270" t="s">
        <v>13</v>
      </c>
      <c r="O6" s="270" t="s">
        <v>14</v>
      </c>
      <c r="P6" s="272" t="s">
        <v>15</v>
      </c>
      <c r="Q6" s="272" t="s">
        <v>33</v>
      </c>
      <c r="R6" s="272" t="s">
        <v>16</v>
      </c>
      <c r="S6" s="301"/>
      <c r="T6" s="304"/>
      <c r="U6" s="307"/>
      <c r="V6" s="310"/>
    </row>
    <row r="7" spans="1:22" ht="43.5" customHeight="1" thickBot="1" x14ac:dyDescent="0.3">
      <c r="A7" s="333"/>
      <c r="B7" s="342"/>
      <c r="C7" s="299"/>
      <c r="D7" s="299"/>
      <c r="E7" s="299"/>
      <c r="F7" s="299"/>
      <c r="G7" s="299"/>
      <c r="H7" s="353"/>
      <c r="I7" s="297"/>
      <c r="J7" s="323"/>
      <c r="K7" s="297"/>
      <c r="L7" s="302"/>
      <c r="M7" s="317"/>
      <c r="N7" s="314"/>
      <c r="O7" s="314"/>
      <c r="P7" s="317"/>
      <c r="Q7" s="317"/>
      <c r="R7" s="317"/>
      <c r="S7" s="302"/>
      <c r="T7" s="305"/>
      <c r="U7" s="308"/>
      <c r="V7" s="311"/>
    </row>
    <row r="8" spans="1:22" s="69" customFormat="1" ht="24" customHeight="1" x14ac:dyDescent="0.25">
      <c r="A8" s="312" t="s">
        <v>36</v>
      </c>
      <c r="B8" s="67">
        <v>1</v>
      </c>
      <c r="C8" s="89" t="s">
        <v>56</v>
      </c>
      <c r="D8" s="141" t="s">
        <v>137</v>
      </c>
      <c r="E8" s="141">
        <v>2014</v>
      </c>
      <c r="F8" s="89" t="s">
        <v>29</v>
      </c>
      <c r="G8" s="191" t="s">
        <v>233</v>
      </c>
      <c r="H8" s="89" t="s">
        <v>20</v>
      </c>
      <c r="I8" s="189">
        <v>2573</v>
      </c>
      <c r="J8" s="190">
        <v>84.3</v>
      </c>
      <c r="K8" s="22">
        <v>1.1000000000000001</v>
      </c>
      <c r="L8" s="89" t="s">
        <v>260</v>
      </c>
      <c r="M8" s="22">
        <v>0.7</v>
      </c>
      <c r="N8" s="54">
        <v>1</v>
      </c>
      <c r="O8" s="22">
        <v>1.8</v>
      </c>
      <c r="P8" s="54">
        <v>1</v>
      </c>
      <c r="Q8" s="44">
        <v>1</v>
      </c>
      <c r="R8" s="44">
        <v>0.85</v>
      </c>
      <c r="S8" s="141">
        <v>0.9</v>
      </c>
      <c r="T8" s="210" t="s">
        <v>50</v>
      </c>
      <c r="U8" s="45">
        <f t="shared" ref="U8:U10" si="0">I8*K8*M8*N8*O8*P8*Q8*R8</f>
        <v>3031.2513000000004</v>
      </c>
      <c r="V8" s="64">
        <v>43372</v>
      </c>
    </row>
    <row r="9" spans="1:22" s="9" customFormat="1" ht="22.9" customHeight="1" x14ac:dyDescent="0.25">
      <c r="A9" s="313"/>
      <c r="B9" s="27">
        <v>2</v>
      </c>
      <c r="C9" s="68" t="s">
        <v>60</v>
      </c>
      <c r="D9" s="81" t="s">
        <v>141</v>
      </c>
      <c r="E9" s="81">
        <v>2014</v>
      </c>
      <c r="F9" s="68" t="s">
        <v>29</v>
      </c>
      <c r="G9" s="162" t="s">
        <v>237</v>
      </c>
      <c r="H9" s="33" t="s">
        <v>20</v>
      </c>
      <c r="I9" s="15">
        <v>2573</v>
      </c>
      <c r="J9" s="82">
        <v>105</v>
      </c>
      <c r="K9" s="22">
        <v>1.2</v>
      </c>
      <c r="L9" s="68" t="s">
        <v>260</v>
      </c>
      <c r="M9" s="16">
        <v>0.7</v>
      </c>
      <c r="N9" s="53">
        <v>1</v>
      </c>
      <c r="O9" s="16">
        <v>1.8</v>
      </c>
      <c r="P9" s="53">
        <v>1</v>
      </c>
      <c r="Q9" s="35">
        <v>1</v>
      </c>
      <c r="R9" s="35">
        <v>0.75</v>
      </c>
      <c r="S9" s="81">
        <v>0.8</v>
      </c>
      <c r="T9" s="36" t="s">
        <v>50</v>
      </c>
      <c r="U9" s="37">
        <f t="shared" si="0"/>
        <v>2917.7819999999997</v>
      </c>
      <c r="V9" s="38">
        <v>43412</v>
      </c>
    </row>
    <row r="10" spans="1:22" s="9" customFormat="1" ht="25.15" customHeight="1" thickBot="1" x14ac:dyDescent="0.3">
      <c r="A10" s="313"/>
      <c r="B10" s="60">
        <v>3</v>
      </c>
      <c r="C10" s="86" t="s">
        <v>62</v>
      </c>
      <c r="D10" s="86" t="s">
        <v>143</v>
      </c>
      <c r="E10" s="86">
        <v>2012</v>
      </c>
      <c r="F10" s="86" t="s">
        <v>29</v>
      </c>
      <c r="G10" s="163" t="s">
        <v>239</v>
      </c>
      <c r="H10" s="158" t="s">
        <v>20</v>
      </c>
      <c r="I10" s="17">
        <v>2573</v>
      </c>
      <c r="J10" s="87">
        <v>104.69</v>
      </c>
      <c r="K10" s="18">
        <v>1.2</v>
      </c>
      <c r="L10" s="86" t="s">
        <v>260</v>
      </c>
      <c r="M10" s="18">
        <v>0.7</v>
      </c>
      <c r="N10" s="55">
        <v>1</v>
      </c>
      <c r="O10" s="18">
        <v>1.8</v>
      </c>
      <c r="P10" s="55">
        <v>1</v>
      </c>
      <c r="Q10" s="49">
        <v>1</v>
      </c>
      <c r="R10" s="49">
        <v>0.9</v>
      </c>
      <c r="S10" s="86">
        <v>0.95</v>
      </c>
      <c r="T10" s="159" t="s">
        <v>50</v>
      </c>
      <c r="U10" s="40">
        <f t="shared" si="0"/>
        <v>3501.3383999999996</v>
      </c>
      <c r="V10" s="160">
        <v>43450</v>
      </c>
    </row>
    <row r="11" spans="1:22" s="9" customFormat="1" ht="65.45" customHeight="1" thickBot="1" x14ac:dyDescent="0.3">
      <c r="A11" s="204" t="s">
        <v>42</v>
      </c>
      <c r="B11" s="27">
        <v>4</v>
      </c>
      <c r="C11" s="89" t="s">
        <v>331</v>
      </c>
      <c r="D11" s="89" t="s">
        <v>332</v>
      </c>
      <c r="E11" s="89">
        <v>2014</v>
      </c>
      <c r="F11" s="89" t="s">
        <v>29</v>
      </c>
      <c r="G11" s="194" t="s">
        <v>333</v>
      </c>
      <c r="H11" s="89" t="s">
        <v>32</v>
      </c>
      <c r="I11" s="189">
        <v>3509</v>
      </c>
      <c r="J11" s="89">
        <v>18</v>
      </c>
      <c r="K11" s="192">
        <v>1</v>
      </c>
      <c r="L11" s="89" t="s">
        <v>260</v>
      </c>
      <c r="M11" s="22">
        <v>0.7</v>
      </c>
      <c r="N11" s="54">
        <v>1</v>
      </c>
      <c r="O11" s="22">
        <v>1.8</v>
      </c>
      <c r="P11" s="54">
        <v>1</v>
      </c>
      <c r="Q11" s="44">
        <v>1</v>
      </c>
      <c r="R11" s="44">
        <v>0.9</v>
      </c>
      <c r="S11" s="89">
        <v>0.95</v>
      </c>
      <c r="T11" s="27" t="s">
        <v>50</v>
      </c>
      <c r="U11" s="45">
        <f t="shared" ref="U11" si="1">I11*K11*M11*N11*O11*P11*Q11*R11</f>
        <v>3979.2059999999992</v>
      </c>
      <c r="V11" s="64">
        <v>43253</v>
      </c>
    </row>
    <row r="12" spans="1:22" ht="18.75" customHeight="1" thickBot="1" x14ac:dyDescent="0.3">
      <c r="A12" s="326" t="s">
        <v>45</v>
      </c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65">
        <v>4</v>
      </c>
      <c r="M12" s="328" t="s">
        <v>35</v>
      </c>
      <c r="N12" s="329"/>
      <c r="O12" s="329"/>
      <c r="P12" s="329"/>
      <c r="Q12" s="329"/>
      <c r="R12" s="330" t="s">
        <v>34</v>
      </c>
      <c r="S12" s="330"/>
      <c r="T12" s="331"/>
      <c r="U12" s="66">
        <f>SUM(U8:U11)</f>
        <v>13429.577699999998</v>
      </c>
      <c r="V12" s="24"/>
    </row>
    <row r="13" spans="1:22" ht="18.75" customHeight="1" x14ac:dyDescent="0.25">
      <c r="G13" s="285"/>
      <c r="H13" s="285"/>
      <c r="I13" s="285"/>
      <c r="J13" s="285"/>
      <c r="K13" s="285"/>
      <c r="L13" s="183"/>
    </row>
    <row r="14" spans="1:22" ht="15.75" customHeight="1" x14ac:dyDescent="0.25">
      <c r="A14" s="2"/>
      <c r="B14" s="52"/>
      <c r="C14" s="2"/>
      <c r="D14" s="2"/>
      <c r="E14" s="2"/>
      <c r="F14" s="2"/>
      <c r="G14" s="2"/>
      <c r="H14" s="2"/>
      <c r="I14" s="2"/>
      <c r="J14" s="2"/>
      <c r="K14" s="2"/>
      <c r="L14" s="2"/>
      <c r="M14" s="59"/>
      <c r="N14" s="2"/>
      <c r="O14" s="2"/>
      <c r="P14" s="52"/>
      <c r="Q14" s="52"/>
      <c r="R14" s="52"/>
      <c r="S14" s="2"/>
      <c r="T14" s="2"/>
      <c r="U14" s="2"/>
    </row>
  </sheetData>
  <mergeCells count="32">
    <mergeCell ref="A12:K12"/>
    <mergeCell ref="M12:Q12"/>
    <mergeCell ref="R12:T12"/>
    <mergeCell ref="G13:K13"/>
    <mergeCell ref="A8:A10"/>
    <mergeCell ref="T5:T7"/>
    <mergeCell ref="G6:G7"/>
    <mergeCell ref="H6:H7"/>
    <mergeCell ref="M6:M7"/>
    <mergeCell ref="N6:N7"/>
    <mergeCell ref="O6:O7"/>
    <mergeCell ref="F6:F7"/>
    <mergeCell ref="P6:P7"/>
    <mergeCell ref="L5:L7"/>
    <mergeCell ref="M5:R5"/>
    <mergeCell ref="S5:S7"/>
    <mergeCell ref="R1:V1"/>
    <mergeCell ref="R2:V2"/>
    <mergeCell ref="A3:V3"/>
    <mergeCell ref="U5:U7"/>
    <mergeCell ref="V5:V7"/>
    <mergeCell ref="Q6:Q7"/>
    <mergeCell ref="R6:R7"/>
    <mergeCell ref="A5:A7"/>
    <mergeCell ref="B5:B7"/>
    <mergeCell ref="C5:H5"/>
    <mergeCell ref="I5:I7"/>
    <mergeCell ref="J5:J7"/>
    <mergeCell ref="K5:K7"/>
    <mergeCell ref="C6:C7"/>
    <mergeCell ref="D6:D7"/>
    <mergeCell ref="E6:E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7"/>
  <sheetViews>
    <sheetView workbookViewId="0">
      <selection activeCell="A15" sqref="A15:V21"/>
    </sheetView>
  </sheetViews>
  <sheetFormatPr defaultRowHeight="15" x14ac:dyDescent="0.25"/>
  <sheetData>
    <row r="2" spans="1:22" s="71" customFormat="1" ht="19.5" customHeight="1" x14ac:dyDescent="0.25">
      <c r="A2" s="291" t="s">
        <v>6</v>
      </c>
      <c r="B2" s="291"/>
      <c r="C2" s="13"/>
      <c r="D2" s="13"/>
      <c r="E2" s="13"/>
      <c r="F2" s="13"/>
      <c r="G2" s="14"/>
      <c r="H2" s="14"/>
      <c r="I2" s="14"/>
      <c r="J2" s="14"/>
      <c r="K2" s="14"/>
      <c r="L2" s="14"/>
      <c r="M2" s="58"/>
      <c r="N2" s="13"/>
      <c r="O2" s="13"/>
      <c r="P2" s="50"/>
      <c r="Q2" s="50"/>
      <c r="R2" s="50"/>
      <c r="S2" s="13"/>
      <c r="T2" s="13"/>
      <c r="U2" s="13"/>
    </row>
    <row r="3" spans="1:22" s="71" customFormat="1" ht="15" customHeight="1" x14ac:dyDescent="0.25">
      <c r="A3" s="289" t="s">
        <v>27</v>
      </c>
      <c r="B3" s="289"/>
      <c r="C3" s="289"/>
      <c r="D3" s="289"/>
      <c r="E3" s="289"/>
      <c r="F3" s="289"/>
      <c r="G3" s="289"/>
      <c r="H3" s="289"/>
      <c r="I3" s="289"/>
      <c r="J3" s="14"/>
      <c r="K3" s="14"/>
      <c r="L3" s="292"/>
      <c r="M3" s="292"/>
      <c r="N3" s="292"/>
      <c r="O3" s="292"/>
      <c r="P3" s="292"/>
      <c r="Q3" s="292"/>
      <c r="R3" s="292"/>
      <c r="S3" s="292"/>
      <c r="T3" s="292"/>
      <c r="U3" s="292"/>
    </row>
    <row r="4" spans="1:22" s="71" customFormat="1" ht="23.25" customHeight="1" x14ac:dyDescent="0.25">
      <c r="A4" s="293" t="s">
        <v>49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</row>
    <row r="5" spans="1:22" s="71" customFormat="1" ht="16.5" x14ac:dyDescent="0.25">
      <c r="A5" s="289" t="s">
        <v>54</v>
      </c>
      <c r="B5" s="289"/>
      <c r="C5" s="289"/>
      <c r="D5" s="289"/>
      <c r="E5" s="289"/>
      <c r="F5" s="289"/>
      <c r="G5" s="289"/>
      <c r="H5" s="70"/>
      <c r="I5" s="70"/>
      <c r="J5" s="70"/>
      <c r="K5" s="70"/>
      <c r="L5" s="70"/>
      <c r="M5" s="58"/>
      <c r="N5" s="13"/>
      <c r="O5" s="13"/>
      <c r="P5" s="50"/>
      <c r="Q5" s="50"/>
      <c r="R5" s="50"/>
      <c r="S5" s="13"/>
      <c r="T5" s="13"/>
      <c r="U5" s="13"/>
    </row>
    <row r="6" spans="1:22" s="71" customFormat="1" ht="20.25" customHeight="1" x14ac:dyDescent="0.25">
      <c r="A6" s="289" t="s">
        <v>53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</row>
    <row r="7" spans="1:22" s="71" customFormat="1" ht="40.5" customHeight="1" x14ac:dyDescent="0.25">
      <c r="A7" s="289" t="s">
        <v>43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</row>
    <row r="8" spans="1:22" s="71" customFormat="1" ht="18.75" customHeight="1" x14ac:dyDescent="0.25">
      <c r="A8" s="289" t="s">
        <v>47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</row>
    <row r="9" spans="1:22" s="71" customFormat="1" ht="18.75" customHeight="1" x14ac:dyDescent="0.25">
      <c r="A9" s="289" t="s">
        <v>22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70"/>
      <c r="O9" s="70"/>
      <c r="P9" s="51"/>
      <c r="Q9" s="51"/>
      <c r="R9" s="51"/>
      <c r="S9" s="70"/>
      <c r="T9" s="70"/>
      <c r="U9" s="70"/>
    </row>
    <row r="10" spans="1:22" s="71" customFormat="1" ht="36" customHeight="1" x14ac:dyDescent="0.25">
      <c r="A10" s="289" t="s">
        <v>44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</row>
    <row r="11" spans="1:22" s="71" customFormat="1" ht="50.25" customHeight="1" x14ac:dyDescent="0.25">
      <c r="A11" s="289" t="s">
        <v>48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</row>
    <row r="12" spans="1:22" s="71" customFormat="1" ht="23.25" customHeight="1" x14ac:dyDescent="0.25">
      <c r="A12" s="289" t="s">
        <v>30</v>
      </c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</row>
    <row r="13" spans="1:22" s="71" customFormat="1" ht="15" customHeight="1" x14ac:dyDescent="0.25">
      <c r="A13" s="289" t="s">
        <v>23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</row>
    <row r="14" spans="1:22" s="71" customFormat="1" ht="20.25" customHeight="1" x14ac:dyDescent="0.25">
      <c r="A14" s="289" t="s">
        <v>24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</row>
    <row r="15" spans="1:22" s="71" customFormat="1" ht="16.5" x14ac:dyDescent="0.25">
      <c r="A15" s="289" t="s">
        <v>25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</row>
    <row r="16" spans="1:22" s="71" customFormat="1" ht="32.25" customHeight="1" x14ac:dyDescent="0.25">
      <c r="A16" s="290" t="s">
        <v>31</v>
      </c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</row>
    <row r="17" spans="1:22" s="71" customFormat="1" ht="19.5" customHeight="1" x14ac:dyDescent="0.25">
      <c r="A17" s="289" t="s">
        <v>52</v>
      </c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</row>
  </sheetData>
  <mergeCells count="17">
    <mergeCell ref="A12:V12"/>
    <mergeCell ref="A2:B2"/>
    <mergeCell ref="A3:I3"/>
    <mergeCell ref="L3:U3"/>
    <mergeCell ref="A4:U4"/>
    <mergeCell ref="A5:G5"/>
    <mergeCell ref="A6:U6"/>
    <mergeCell ref="A7:V7"/>
    <mergeCell ref="A8:U8"/>
    <mergeCell ref="A9:M9"/>
    <mergeCell ref="A10:V10"/>
    <mergeCell ref="A11:V11"/>
    <mergeCell ref="A13:U13"/>
    <mergeCell ref="A14:V14"/>
    <mergeCell ref="A15:U15"/>
    <mergeCell ref="A16:V16"/>
    <mergeCell ref="A17:V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activeCell="A15" sqref="A15:V21"/>
    </sheetView>
  </sheetViews>
  <sheetFormatPr defaultColWidth="9.140625" defaultRowHeight="15" x14ac:dyDescent="0.25"/>
  <cols>
    <col min="1" max="1" width="14.140625" style="73" customWidth="1"/>
    <col min="2" max="2" width="4.5703125" style="48" customWidth="1"/>
    <col min="3" max="3" width="10" style="73" customWidth="1"/>
    <col min="4" max="4" width="18.140625" style="73" customWidth="1"/>
    <col min="5" max="5" width="6.140625" style="73" customWidth="1"/>
    <col min="6" max="6" width="13.42578125" style="73" customWidth="1"/>
    <col min="7" max="7" width="30.7109375" style="73" customWidth="1"/>
    <col min="8" max="8" width="4.5703125" style="73" customWidth="1"/>
    <col min="9" max="9" width="6.7109375" style="73" customWidth="1"/>
    <col min="10" max="10" width="6.140625" style="73" customWidth="1"/>
    <col min="11" max="11" width="4.28515625" style="73" customWidth="1"/>
    <col min="12" max="12" width="14" style="73" customWidth="1"/>
    <col min="13" max="13" width="4.140625" style="56" customWidth="1"/>
    <col min="14" max="14" width="4.140625" style="73" customWidth="1"/>
    <col min="15" max="15" width="3.85546875" style="73" customWidth="1"/>
    <col min="16" max="16" width="4" style="48" customWidth="1"/>
    <col min="17" max="17" width="5" style="48" customWidth="1"/>
    <col min="18" max="18" width="4.5703125" style="48" customWidth="1"/>
    <col min="19" max="19" width="11.7109375" style="73" customWidth="1"/>
    <col min="20" max="20" width="10.42578125" style="73" customWidth="1"/>
    <col min="21" max="21" width="13.85546875" style="73" customWidth="1"/>
    <col min="22" max="22" width="12.5703125" style="73" customWidth="1"/>
    <col min="23" max="16384" width="9.140625" style="73"/>
  </cols>
  <sheetData>
    <row r="1" spans="1:22" s="182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182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ht="15.75" customHeight="1" x14ac:dyDescent="0.25">
      <c r="R3" s="73"/>
    </row>
    <row r="4" spans="1:22" ht="16.5" customHeight="1" x14ac:dyDescent="0.25">
      <c r="A4" s="286" t="s">
        <v>360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</row>
    <row r="5" spans="1:22" ht="16.5" customHeight="1" x14ac:dyDescent="0.25">
      <c r="A5" s="75"/>
      <c r="B5" s="47"/>
      <c r="C5" s="75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47"/>
      <c r="R5" s="47"/>
      <c r="S5" s="21"/>
      <c r="T5" s="21"/>
      <c r="U5" s="21"/>
      <c r="V5" s="20"/>
    </row>
    <row r="6" spans="1:22" ht="6.75" customHeight="1" x14ac:dyDescent="0.25">
      <c r="A6" s="75"/>
      <c r="B6" s="47"/>
      <c r="C6" s="75"/>
      <c r="D6" s="75"/>
      <c r="E6" s="75"/>
      <c r="F6" s="75"/>
      <c r="G6" s="75"/>
      <c r="H6" s="75"/>
      <c r="I6" s="75"/>
      <c r="J6" s="21"/>
      <c r="K6" s="21"/>
      <c r="L6" s="21"/>
      <c r="M6" s="21"/>
      <c r="N6" s="21"/>
      <c r="O6" s="21"/>
      <c r="P6" s="47"/>
      <c r="Q6" s="47"/>
      <c r="R6" s="47"/>
      <c r="S6" s="21"/>
      <c r="T6" s="21"/>
      <c r="U6" s="21"/>
      <c r="V6" s="20"/>
    </row>
    <row r="7" spans="1:22" ht="9" customHeight="1" thickBot="1" x14ac:dyDescent="0.3">
      <c r="D7" s="5"/>
      <c r="E7" s="5"/>
      <c r="F7" s="5"/>
      <c r="G7" s="5"/>
      <c r="H7" s="5"/>
      <c r="I7" s="5"/>
      <c r="J7" s="5"/>
      <c r="K7" s="5"/>
      <c r="L7" s="5"/>
      <c r="M7" s="57"/>
      <c r="U7" s="25"/>
    </row>
    <row r="8" spans="1:22" ht="16.5" customHeight="1" x14ac:dyDescent="0.25">
      <c r="A8" s="332" t="s">
        <v>40</v>
      </c>
      <c r="B8" s="335" t="s">
        <v>0</v>
      </c>
      <c r="C8" s="321" t="s">
        <v>21</v>
      </c>
      <c r="D8" s="322"/>
      <c r="E8" s="322"/>
      <c r="F8" s="322"/>
      <c r="G8" s="322"/>
      <c r="H8" s="322"/>
      <c r="I8" s="295" t="s">
        <v>10</v>
      </c>
      <c r="J8" s="320" t="s">
        <v>4</v>
      </c>
      <c r="K8" s="295" t="s">
        <v>11</v>
      </c>
      <c r="L8" s="300" t="s">
        <v>39</v>
      </c>
      <c r="M8" s="320" t="s">
        <v>5</v>
      </c>
      <c r="N8" s="320"/>
      <c r="O8" s="320"/>
      <c r="P8" s="320"/>
      <c r="Q8" s="320"/>
      <c r="R8" s="320"/>
      <c r="S8" s="300" t="s">
        <v>46</v>
      </c>
      <c r="T8" s="303" t="s">
        <v>379</v>
      </c>
      <c r="U8" s="306" t="s">
        <v>1</v>
      </c>
      <c r="V8" s="309" t="s">
        <v>51</v>
      </c>
    </row>
    <row r="9" spans="1:22" ht="18" customHeight="1" x14ac:dyDescent="0.25">
      <c r="A9" s="333"/>
      <c r="B9" s="336"/>
      <c r="C9" s="298" t="s">
        <v>17</v>
      </c>
      <c r="D9" s="298" t="s">
        <v>2</v>
      </c>
      <c r="E9" s="298" t="s">
        <v>3</v>
      </c>
      <c r="F9" s="298" t="s">
        <v>7</v>
      </c>
      <c r="G9" s="324" t="s">
        <v>8</v>
      </c>
      <c r="H9" s="315" t="s">
        <v>9</v>
      </c>
      <c r="I9" s="296"/>
      <c r="J9" s="271"/>
      <c r="K9" s="296"/>
      <c r="L9" s="301"/>
      <c r="M9" s="272" t="s">
        <v>12</v>
      </c>
      <c r="N9" s="270" t="s">
        <v>13</v>
      </c>
      <c r="O9" s="270" t="s">
        <v>14</v>
      </c>
      <c r="P9" s="272" t="s">
        <v>15</v>
      </c>
      <c r="Q9" s="272" t="s">
        <v>33</v>
      </c>
      <c r="R9" s="272" t="s">
        <v>16</v>
      </c>
      <c r="S9" s="301"/>
      <c r="T9" s="304"/>
      <c r="U9" s="307"/>
      <c r="V9" s="310"/>
    </row>
    <row r="10" spans="1:22" ht="43.5" customHeight="1" thickBot="1" x14ac:dyDescent="0.3">
      <c r="A10" s="334"/>
      <c r="B10" s="336"/>
      <c r="C10" s="299"/>
      <c r="D10" s="299"/>
      <c r="E10" s="299"/>
      <c r="F10" s="299"/>
      <c r="G10" s="325"/>
      <c r="H10" s="316"/>
      <c r="I10" s="297"/>
      <c r="J10" s="323"/>
      <c r="K10" s="297"/>
      <c r="L10" s="302"/>
      <c r="M10" s="317"/>
      <c r="N10" s="314"/>
      <c r="O10" s="314"/>
      <c r="P10" s="317"/>
      <c r="Q10" s="317"/>
      <c r="R10" s="317"/>
      <c r="S10" s="302"/>
      <c r="T10" s="305"/>
      <c r="U10" s="308"/>
      <c r="V10" s="311"/>
    </row>
    <row r="11" spans="1:22" s="206" customFormat="1" ht="32.450000000000003" customHeight="1" x14ac:dyDescent="0.25">
      <c r="A11" s="318" t="s">
        <v>36</v>
      </c>
      <c r="B11" s="223">
        <v>1</v>
      </c>
      <c r="C11" s="92" t="s">
        <v>376</v>
      </c>
      <c r="D11" s="221" t="s">
        <v>377</v>
      </c>
      <c r="E11" s="224">
        <v>2014</v>
      </c>
      <c r="F11" s="92" t="s">
        <v>220</v>
      </c>
      <c r="G11" s="225" t="s">
        <v>378</v>
      </c>
      <c r="H11" s="149" t="s">
        <v>20</v>
      </c>
      <c r="I11" s="111">
        <v>2573</v>
      </c>
      <c r="J11" s="224">
        <v>112.2</v>
      </c>
      <c r="K11" s="135">
        <v>1.2</v>
      </c>
      <c r="L11" s="92" t="s">
        <v>260</v>
      </c>
      <c r="M11" s="113">
        <v>0.7</v>
      </c>
      <c r="N11" s="114">
        <v>1</v>
      </c>
      <c r="O11" s="113">
        <v>1.8</v>
      </c>
      <c r="P11" s="114">
        <v>1</v>
      </c>
      <c r="Q11" s="115">
        <v>1</v>
      </c>
      <c r="R11" s="115">
        <v>0.85</v>
      </c>
      <c r="S11" s="224">
        <v>0.9</v>
      </c>
      <c r="T11" s="150" t="s">
        <v>50</v>
      </c>
      <c r="U11" s="117">
        <f t="shared" ref="U11:U12" si="0">I11*K11*M11*N11*O11*P11*Q11*R11</f>
        <v>3306.8195999999998</v>
      </c>
      <c r="V11" s="118">
        <v>43322</v>
      </c>
    </row>
    <row r="12" spans="1:22" s="206" customFormat="1" ht="32.450000000000003" customHeight="1" x14ac:dyDescent="0.25">
      <c r="A12" s="319"/>
      <c r="B12" s="234">
        <v>2</v>
      </c>
      <c r="C12" s="89" t="s">
        <v>59</v>
      </c>
      <c r="D12" s="68" t="s">
        <v>140</v>
      </c>
      <c r="E12" s="68">
        <v>2012</v>
      </c>
      <c r="F12" s="131" t="s">
        <v>220</v>
      </c>
      <c r="G12" s="145" t="s">
        <v>236</v>
      </c>
      <c r="H12" s="146" t="s">
        <v>20</v>
      </c>
      <c r="I12" s="133">
        <v>2573</v>
      </c>
      <c r="J12" s="147">
        <v>128</v>
      </c>
      <c r="K12" s="135">
        <v>1.4</v>
      </c>
      <c r="L12" s="92" t="s">
        <v>260</v>
      </c>
      <c r="M12" s="135">
        <v>0.7</v>
      </c>
      <c r="N12" s="136">
        <v>1</v>
      </c>
      <c r="O12" s="135">
        <v>1.8</v>
      </c>
      <c r="P12" s="136">
        <v>1</v>
      </c>
      <c r="Q12" s="137">
        <v>1</v>
      </c>
      <c r="R12" s="137">
        <v>0.8</v>
      </c>
      <c r="S12" s="144">
        <v>0.85</v>
      </c>
      <c r="T12" s="148" t="s">
        <v>50</v>
      </c>
      <c r="U12" s="139">
        <f t="shared" si="0"/>
        <v>3631.0175999999992</v>
      </c>
      <c r="V12" s="140">
        <v>43406</v>
      </c>
    </row>
    <row r="13" spans="1:22" s="69" customFormat="1" ht="33" customHeight="1" thickBot="1" x14ac:dyDescent="0.3">
      <c r="A13" s="319"/>
      <c r="B13" s="215">
        <v>3</v>
      </c>
      <c r="C13" s="216" t="s">
        <v>126</v>
      </c>
      <c r="D13" s="217" t="s">
        <v>207</v>
      </c>
      <c r="E13" s="216">
        <v>2013</v>
      </c>
      <c r="F13" s="216" t="s">
        <v>220</v>
      </c>
      <c r="G13" s="218" t="s">
        <v>232</v>
      </c>
      <c r="H13" s="216" t="s">
        <v>20</v>
      </c>
      <c r="I13" s="96">
        <v>2573</v>
      </c>
      <c r="J13" s="156">
        <v>104.7</v>
      </c>
      <c r="K13" s="100">
        <v>1.2</v>
      </c>
      <c r="L13" s="216" t="s">
        <v>260</v>
      </c>
      <c r="M13" s="100">
        <v>0.7</v>
      </c>
      <c r="N13" s="101">
        <v>1</v>
      </c>
      <c r="O13" s="100">
        <v>1.8</v>
      </c>
      <c r="P13" s="101">
        <v>1</v>
      </c>
      <c r="Q13" s="102">
        <v>1</v>
      </c>
      <c r="R13" s="102">
        <v>0.8</v>
      </c>
      <c r="S13" s="216">
        <v>0.85</v>
      </c>
      <c r="T13" s="219" t="s">
        <v>50</v>
      </c>
      <c r="U13" s="105">
        <f t="shared" ref="U13" si="1">I13*K13*M13*N13*O13*P13*Q13*R13</f>
        <v>3112.3008</v>
      </c>
      <c r="V13" s="220">
        <v>43322</v>
      </c>
    </row>
    <row r="14" spans="1:22" s="9" customFormat="1" ht="12" hidden="1" customHeight="1" thickBot="1" x14ac:dyDescent="0.3">
      <c r="A14" s="214"/>
      <c r="B14" s="84"/>
      <c r="C14" s="91"/>
      <c r="D14" s="12"/>
      <c r="E14" s="94"/>
      <c r="F14" s="94"/>
      <c r="G14" s="95"/>
      <c r="H14" s="94"/>
      <c r="I14" s="96"/>
      <c r="J14" s="94"/>
      <c r="K14" s="97"/>
      <c r="L14" s="94"/>
      <c r="M14" s="98"/>
      <c r="N14" s="99"/>
      <c r="O14" s="100"/>
      <c r="P14" s="101"/>
      <c r="Q14" s="102"/>
      <c r="R14" s="102"/>
      <c r="S14" s="103"/>
      <c r="T14" s="104"/>
      <c r="U14" s="105"/>
      <c r="V14" s="106"/>
    </row>
    <row r="15" spans="1:22" s="9" customFormat="1" ht="53.45" customHeight="1" x14ac:dyDescent="0.25">
      <c r="A15" s="312" t="s">
        <v>37</v>
      </c>
      <c r="B15" s="28">
        <v>4</v>
      </c>
      <c r="C15" s="92" t="s">
        <v>265</v>
      </c>
      <c r="D15" s="82" t="s">
        <v>266</v>
      </c>
      <c r="E15" s="108">
        <v>2000</v>
      </c>
      <c r="F15" s="92" t="s">
        <v>220</v>
      </c>
      <c r="G15" s="109" t="s">
        <v>267</v>
      </c>
      <c r="H15" s="110" t="s">
        <v>26</v>
      </c>
      <c r="I15" s="111">
        <v>3509</v>
      </c>
      <c r="J15" s="107">
        <v>12.8</v>
      </c>
      <c r="K15" s="112">
        <v>1</v>
      </c>
      <c r="L15" s="92" t="s">
        <v>260</v>
      </c>
      <c r="M15" s="113">
        <v>0.7</v>
      </c>
      <c r="N15" s="114">
        <v>1</v>
      </c>
      <c r="O15" s="113">
        <v>1.8</v>
      </c>
      <c r="P15" s="114">
        <v>1</v>
      </c>
      <c r="Q15" s="115">
        <v>1</v>
      </c>
      <c r="R15" s="115">
        <v>0.8</v>
      </c>
      <c r="S15" s="108">
        <v>0.85</v>
      </c>
      <c r="T15" s="116" t="s">
        <v>50</v>
      </c>
      <c r="U15" s="117">
        <f t="shared" ref="U15:U21" si="2">I15*K15*M15*N15*O15*P15*Q15*R15</f>
        <v>3537.0719999999997</v>
      </c>
      <c r="V15" s="118">
        <v>43385</v>
      </c>
    </row>
    <row r="16" spans="1:22" s="9" customFormat="1" ht="47.45" customHeight="1" thickBot="1" x14ac:dyDescent="0.3">
      <c r="A16" s="313"/>
      <c r="B16" s="28">
        <v>5</v>
      </c>
      <c r="C16" s="93" t="s">
        <v>357</v>
      </c>
      <c r="D16" s="87" t="s">
        <v>358</v>
      </c>
      <c r="E16" s="93"/>
      <c r="F16" s="93" t="s">
        <v>220</v>
      </c>
      <c r="G16" s="120" t="s">
        <v>359</v>
      </c>
      <c r="H16" s="119" t="s">
        <v>26</v>
      </c>
      <c r="I16" s="121">
        <v>3509</v>
      </c>
      <c r="J16" s="119"/>
      <c r="K16" s="122">
        <v>1</v>
      </c>
      <c r="L16" s="93" t="s">
        <v>260</v>
      </c>
      <c r="M16" s="123">
        <v>0.7</v>
      </c>
      <c r="N16" s="124">
        <v>1</v>
      </c>
      <c r="O16" s="123">
        <v>1.8</v>
      </c>
      <c r="P16" s="124">
        <v>1</v>
      </c>
      <c r="Q16" s="125">
        <v>1</v>
      </c>
      <c r="R16" s="125">
        <v>0.9</v>
      </c>
      <c r="S16" s="93">
        <v>0.95</v>
      </c>
      <c r="T16" s="126" t="s">
        <v>50</v>
      </c>
      <c r="U16" s="127">
        <f t="shared" si="2"/>
        <v>3979.2059999999992</v>
      </c>
      <c r="V16" s="128">
        <v>43322</v>
      </c>
    </row>
    <row r="17" spans="1:22" s="9" customFormat="1" ht="24" customHeight="1" x14ac:dyDescent="0.25">
      <c r="A17" s="312" t="s">
        <v>38</v>
      </c>
      <c r="B17" s="61">
        <v>6</v>
      </c>
      <c r="C17" s="92" t="s">
        <v>310</v>
      </c>
      <c r="D17" s="82" t="s">
        <v>311</v>
      </c>
      <c r="E17" s="108">
        <v>2011</v>
      </c>
      <c r="F17" s="92" t="s">
        <v>220</v>
      </c>
      <c r="G17" s="109" t="s">
        <v>312</v>
      </c>
      <c r="H17" s="92" t="s">
        <v>26</v>
      </c>
      <c r="I17" s="129">
        <v>5284</v>
      </c>
      <c r="J17" s="107">
        <v>16.5</v>
      </c>
      <c r="K17" s="112">
        <v>1</v>
      </c>
      <c r="L17" s="92" t="s">
        <v>260</v>
      </c>
      <c r="M17" s="113">
        <v>0.7</v>
      </c>
      <c r="N17" s="114">
        <v>1</v>
      </c>
      <c r="O17" s="113">
        <v>1.8</v>
      </c>
      <c r="P17" s="114">
        <v>1</v>
      </c>
      <c r="Q17" s="115">
        <v>1</v>
      </c>
      <c r="R17" s="115">
        <v>0.8</v>
      </c>
      <c r="S17" s="92">
        <v>0.85</v>
      </c>
      <c r="T17" s="116" t="s">
        <v>50</v>
      </c>
      <c r="U17" s="117">
        <f t="shared" si="2"/>
        <v>5326.2719999999999</v>
      </c>
      <c r="V17" s="118">
        <v>43385</v>
      </c>
    </row>
    <row r="18" spans="1:22" s="9" customFormat="1" ht="24" customHeight="1" x14ac:dyDescent="0.25">
      <c r="A18" s="313"/>
      <c r="B18" s="62">
        <v>7</v>
      </c>
      <c r="C18" s="92" t="s">
        <v>356</v>
      </c>
      <c r="D18" s="82" t="s">
        <v>313</v>
      </c>
      <c r="E18" s="108">
        <v>2015</v>
      </c>
      <c r="F18" s="92" t="s">
        <v>220</v>
      </c>
      <c r="G18" s="109" t="s">
        <v>314</v>
      </c>
      <c r="H18" s="92" t="s">
        <v>26</v>
      </c>
      <c r="I18" s="129">
        <v>5284</v>
      </c>
      <c r="J18" s="107">
        <v>17</v>
      </c>
      <c r="K18" s="112">
        <v>1</v>
      </c>
      <c r="L18" s="92" t="s">
        <v>260</v>
      </c>
      <c r="M18" s="113">
        <v>0.7</v>
      </c>
      <c r="N18" s="114">
        <v>1</v>
      </c>
      <c r="O18" s="113">
        <v>1.8</v>
      </c>
      <c r="P18" s="114">
        <v>1</v>
      </c>
      <c r="Q18" s="115">
        <v>1</v>
      </c>
      <c r="R18" s="115">
        <v>0.9</v>
      </c>
      <c r="S18" s="92">
        <v>0.95</v>
      </c>
      <c r="T18" s="116" t="s">
        <v>50</v>
      </c>
      <c r="U18" s="117">
        <f t="shared" si="2"/>
        <v>5992.0559999999996</v>
      </c>
      <c r="V18" s="118">
        <v>43427</v>
      </c>
    </row>
    <row r="19" spans="1:22" s="9" customFormat="1" ht="24.6" customHeight="1" x14ac:dyDescent="0.25">
      <c r="A19" s="313"/>
      <c r="B19" s="62">
        <v>8</v>
      </c>
      <c r="C19" s="92" t="s">
        <v>315</v>
      </c>
      <c r="D19" s="82" t="s">
        <v>316</v>
      </c>
      <c r="E19" s="108">
        <v>2012</v>
      </c>
      <c r="F19" s="92" t="s">
        <v>220</v>
      </c>
      <c r="G19" s="109" t="s">
        <v>317</v>
      </c>
      <c r="H19" s="92" t="s">
        <v>26</v>
      </c>
      <c r="I19" s="129">
        <v>5284</v>
      </c>
      <c r="J19" s="107">
        <v>16.5</v>
      </c>
      <c r="K19" s="112">
        <v>1</v>
      </c>
      <c r="L19" s="92" t="s">
        <v>260</v>
      </c>
      <c r="M19" s="113">
        <v>0.7</v>
      </c>
      <c r="N19" s="114">
        <v>1</v>
      </c>
      <c r="O19" s="113">
        <v>1.8</v>
      </c>
      <c r="P19" s="114">
        <v>1</v>
      </c>
      <c r="Q19" s="115">
        <v>1</v>
      </c>
      <c r="R19" s="115">
        <v>0.8</v>
      </c>
      <c r="S19" s="92">
        <v>0.85</v>
      </c>
      <c r="T19" s="116" t="s">
        <v>50</v>
      </c>
      <c r="U19" s="117">
        <f t="shared" si="2"/>
        <v>5326.2719999999999</v>
      </c>
      <c r="V19" s="118">
        <v>43385</v>
      </c>
    </row>
    <row r="20" spans="1:22" s="9" customFormat="1" ht="24" customHeight="1" x14ac:dyDescent="0.25">
      <c r="A20" s="313"/>
      <c r="B20" s="62">
        <v>9</v>
      </c>
      <c r="C20" s="92" t="s">
        <v>318</v>
      </c>
      <c r="D20" s="68" t="s">
        <v>319</v>
      </c>
      <c r="E20" s="92">
        <v>2013</v>
      </c>
      <c r="F20" s="92" t="s">
        <v>220</v>
      </c>
      <c r="G20" s="109" t="s">
        <v>320</v>
      </c>
      <c r="H20" s="92" t="s">
        <v>26</v>
      </c>
      <c r="I20" s="129">
        <v>5284</v>
      </c>
      <c r="J20" s="130">
        <v>25.2</v>
      </c>
      <c r="K20" s="112">
        <v>1</v>
      </c>
      <c r="L20" s="92" t="s">
        <v>260</v>
      </c>
      <c r="M20" s="113">
        <v>0.7</v>
      </c>
      <c r="N20" s="114">
        <v>1</v>
      </c>
      <c r="O20" s="113">
        <v>1.8</v>
      </c>
      <c r="P20" s="114">
        <v>1</v>
      </c>
      <c r="Q20" s="115">
        <v>1</v>
      </c>
      <c r="R20" s="115">
        <v>0.75</v>
      </c>
      <c r="S20" s="92">
        <v>0.8</v>
      </c>
      <c r="T20" s="116" t="s">
        <v>50</v>
      </c>
      <c r="U20" s="117">
        <f t="shared" si="2"/>
        <v>4993.3799999999992</v>
      </c>
      <c r="V20" s="118">
        <v>43322</v>
      </c>
    </row>
    <row r="21" spans="1:22" s="9" customFormat="1" ht="24" customHeight="1" thickBot="1" x14ac:dyDescent="0.3">
      <c r="A21" s="313"/>
      <c r="B21" s="88">
        <v>10</v>
      </c>
      <c r="C21" s="93" t="s">
        <v>321</v>
      </c>
      <c r="D21" s="86" t="s">
        <v>322</v>
      </c>
      <c r="E21" s="93">
        <v>2013</v>
      </c>
      <c r="F21" s="93" t="s">
        <v>220</v>
      </c>
      <c r="G21" s="120" t="s">
        <v>323</v>
      </c>
      <c r="H21" s="93" t="s">
        <v>26</v>
      </c>
      <c r="I21" s="121">
        <v>5284</v>
      </c>
      <c r="J21" s="93">
        <v>24</v>
      </c>
      <c r="K21" s="122">
        <v>1</v>
      </c>
      <c r="L21" s="93" t="s">
        <v>260</v>
      </c>
      <c r="M21" s="123">
        <v>0.7</v>
      </c>
      <c r="N21" s="124">
        <v>1</v>
      </c>
      <c r="O21" s="123">
        <v>1.8</v>
      </c>
      <c r="P21" s="124">
        <v>1</v>
      </c>
      <c r="Q21" s="125">
        <v>1</v>
      </c>
      <c r="R21" s="125">
        <v>0.8</v>
      </c>
      <c r="S21" s="93">
        <v>0.85</v>
      </c>
      <c r="T21" s="126" t="s">
        <v>50</v>
      </c>
      <c r="U21" s="127">
        <f t="shared" si="2"/>
        <v>5326.2719999999999</v>
      </c>
      <c r="V21" s="128">
        <v>43385</v>
      </c>
    </row>
    <row r="22" spans="1:22" s="9" customFormat="1" ht="67.150000000000006" customHeight="1" thickBot="1" x14ac:dyDescent="0.3">
      <c r="A22" s="72" t="s">
        <v>42</v>
      </c>
      <c r="B22" s="27">
        <v>11</v>
      </c>
      <c r="C22" s="131" t="s">
        <v>349</v>
      </c>
      <c r="D22" s="89" t="s">
        <v>350</v>
      </c>
      <c r="E22" s="131">
        <v>2014</v>
      </c>
      <c r="F22" s="131" t="s">
        <v>220</v>
      </c>
      <c r="G22" s="132" t="s">
        <v>330</v>
      </c>
      <c r="H22" s="131" t="s">
        <v>32</v>
      </c>
      <c r="I22" s="133">
        <v>3509</v>
      </c>
      <c r="J22" s="131">
        <v>30</v>
      </c>
      <c r="K22" s="134">
        <v>1</v>
      </c>
      <c r="L22" s="131" t="s">
        <v>260</v>
      </c>
      <c r="M22" s="135">
        <v>0.7</v>
      </c>
      <c r="N22" s="136">
        <v>1</v>
      </c>
      <c r="O22" s="135">
        <v>1.8</v>
      </c>
      <c r="P22" s="136">
        <v>1</v>
      </c>
      <c r="Q22" s="137">
        <v>1</v>
      </c>
      <c r="R22" s="137">
        <v>0.85</v>
      </c>
      <c r="S22" s="131">
        <v>0.9</v>
      </c>
      <c r="T22" s="138" t="s">
        <v>50</v>
      </c>
      <c r="U22" s="139">
        <f t="shared" ref="U22" si="3">I22*K22*M22*N22*O22*P22*Q22*R22</f>
        <v>3758.1389999999992</v>
      </c>
      <c r="V22" s="140">
        <v>43322</v>
      </c>
    </row>
    <row r="23" spans="1:22" ht="18.75" customHeight="1" thickBot="1" x14ac:dyDescent="0.3">
      <c r="A23" s="326" t="s">
        <v>45</v>
      </c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L23" s="65">
        <v>11</v>
      </c>
      <c r="M23" s="328" t="s">
        <v>35</v>
      </c>
      <c r="N23" s="329"/>
      <c r="O23" s="329"/>
      <c r="P23" s="329"/>
      <c r="Q23" s="329"/>
      <c r="R23" s="330" t="s">
        <v>34</v>
      </c>
      <c r="S23" s="330"/>
      <c r="T23" s="331"/>
      <c r="U23" s="66">
        <f>SUM(U13:U22)</f>
        <v>41350.969799999992</v>
      </c>
      <c r="V23" s="24"/>
    </row>
    <row r="24" spans="1:22" ht="18.75" customHeight="1" x14ac:dyDescent="0.25">
      <c r="G24" s="285"/>
      <c r="H24" s="285"/>
      <c r="I24" s="285"/>
      <c r="J24" s="285"/>
      <c r="K24" s="285"/>
      <c r="L24" s="74"/>
    </row>
    <row r="25" spans="1:22" ht="15.75" customHeight="1" x14ac:dyDescent="0.25">
      <c r="A25" s="2"/>
      <c r="B25" s="52"/>
      <c r="C25" s="2"/>
      <c r="D25" s="2"/>
      <c r="E25" s="2"/>
      <c r="F25" s="2"/>
      <c r="G25" s="2"/>
      <c r="H25" s="2"/>
      <c r="I25" s="2"/>
      <c r="J25" s="2"/>
      <c r="K25" s="2"/>
      <c r="L25" s="2"/>
      <c r="M25" s="59"/>
      <c r="N25" s="2"/>
      <c r="O25" s="2"/>
      <c r="P25" s="52"/>
      <c r="Q25" s="52"/>
      <c r="R25" s="52"/>
      <c r="S25" s="2"/>
      <c r="T25" s="2"/>
      <c r="U25" s="2"/>
    </row>
  </sheetData>
  <mergeCells count="35">
    <mergeCell ref="G24:K24"/>
    <mergeCell ref="O9:O10"/>
    <mergeCell ref="P9:P10"/>
    <mergeCell ref="L8:L10"/>
    <mergeCell ref="M8:R8"/>
    <mergeCell ref="C8:H8"/>
    <mergeCell ref="I8:I10"/>
    <mergeCell ref="J8:J10"/>
    <mergeCell ref="G9:G10"/>
    <mergeCell ref="Q9:Q10"/>
    <mergeCell ref="R9:R10"/>
    <mergeCell ref="A23:K23"/>
    <mergeCell ref="M23:Q23"/>
    <mergeCell ref="R23:T23"/>
    <mergeCell ref="A8:A10"/>
    <mergeCell ref="B8:B10"/>
    <mergeCell ref="A15:A16"/>
    <mergeCell ref="A17:A21"/>
    <mergeCell ref="N9:N10"/>
    <mergeCell ref="H9:H10"/>
    <mergeCell ref="M9:M10"/>
    <mergeCell ref="A11:A13"/>
    <mergeCell ref="R1:V1"/>
    <mergeCell ref="R2:V2"/>
    <mergeCell ref="D5:P5"/>
    <mergeCell ref="K8:K10"/>
    <mergeCell ref="C9:C10"/>
    <mergeCell ref="D9:D10"/>
    <mergeCell ref="E9:E10"/>
    <mergeCell ref="F9:F10"/>
    <mergeCell ref="S8:S10"/>
    <mergeCell ref="T8:T10"/>
    <mergeCell ref="U8:U10"/>
    <mergeCell ref="V8:V10"/>
    <mergeCell ref="A4:V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"/>
  <sheetViews>
    <sheetView workbookViewId="0">
      <selection activeCell="C14" sqref="C14"/>
    </sheetView>
  </sheetViews>
  <sheetFormatPr defaultColWidth="9.140625" defaultRowHeight="15" x14ac:dyDescent="0.25"/>
  <cols>
    <col min="1" max="1" width="14.140625" style="73" customWidth="1"/>
    <col min="2" max="2" width="4.5703125" style="48" customWidth="1"/>
    <col min="3" max="3" width="10" style="73" customWidth="1"/>
    <col min="4" max="4" width="18.140625" style="73" customWidth="1"/>
    <col min="5" max="5" width="6.140625" style="73" customWidth="1"/>
    <col min="6" max="6" width="13.42578125" style="73" customWidth="1"/>
    <col min="7" max="7" width="30.7109375" style="73" customWidth="1"/>
    <col min="8" max="8" width="4.5703125" style="73" customWidth="1"/>
    <col min="9" max="9" width="6.7109375" style="73" customWidth="1"/>
    <col min="10" max="10" width="6.140625" style="73" customWidth="1"/>
    <col min="11" max="11" width="4.28515625" style="73" customWidth="1"/>
    <col min="12" max="12" width="14" style="73" customWidth="1"/>
    <col min="13" max="13" width="4.140625" style="56" customWidth="1"/>
    <col min="14" max="14" width="4.140625" style="73" customWidth="1"/>
    <col min="15" max="15" width="3.85546875" style="73" customWidth="1"/>
    <col min="16" max="16" width="4" style="48" customWidth="1"/>
    <col min="17" max="17" width="5" style="48" customWidth="1"/>
    <col min="18" max="18" width="4.5703125" style="48" customWidth="1"/>
    <col min="19" max="19" width="11.7109375" style="73" customWidth="1"/>
    <col min="20" max="20" width="10.42578125" style="73" customWidth="1"/>
    <col min="21" max="21" width="13.85546875" style="73" customWidth="1"/>
    <col min="22" max="22" width="12.5703125" style="73" customWidth="1"/>
    <col min="23" max="16384" width="9.140625" style="73"/>
  </cols>
  <sheetData>
    <row r="1" spans="1:70" x14ac:dyDescent="0.25">
      <c r="R1" s="283" t="s">
        <v>361</v>
      </c>
      <c r="S1" s="283"/>
      <c r="T1" s="283"/>
      <c r="U1" s="283"/>
      <c r="V1" s="283"/>
    </row>
    <row r="2" spans="1:70" ht="15.75" customHeight="1" x14ac:dyDescent="0.25">
      <c r="R2" s="283" t="s">
        <v>55</v>
      </c>
      <c r="S2" s="283"/>
      <c r="T2" s="283"/>
      <c r="U2" s="283"/>
      <c r="V2" s="283"/>
    </row>
    <row r="3" spans="1:70" s="157" customFormat="1" ht="16.5" customHeight="1" x14ac:dyDescent="0.25">
      <c r="A3" s="286" t="s">
        <v>365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70" ht="6.75" customHeight="1" x14ac:dyDescent="0.25">
      <c r="A4" s="75"/>
      <c r="B4" s="47"/>
      <c r="C4" s="75"/>
      <c r="D4" s="75"/>
      <c r="E4" s="75"/>
      <c r="F4" s="75"/>
      <c r="G4" s="75"/>
      <c r="H4" s="75"/>
      <c r="I4" s="75"/>
      <c r="J4" s="21"/>
      <c r="K4" s="21"/>
      <c r="L4" s="21"/>
      <c r="M4" s="21"/>
      <c r="N4" s="21"/>
      <c r="O4" s="21"/>
      <c r="P4" s="47"/>
      <c r="Q4" s="47"/>
      <c r="R4" s="47"/>
      <c r="S4" s="21"/>
      <c r="T4" s="21"/>
      <c r="U4" s="21"/>
      <c r="V4" s="20"/>
    </row>
    <row r="5" spans="1:70" ht="9" customHeight="1" thickBot="1" x14ac:dyDescent="0.3">
      <c r="D5" s="5"/>
      <c r="E5" s="5"/>
      <c r="F5" s="5"/>
      <c r="G5" s="5"/>
      <c r="H5" s="5"/>
      <c r="I5" s="5"/>
      <c r="J5" s="5"/>
      <c r="K5" s="5"/>
      <c r="L5" s="5"/>
      <c r="M5" s="57"/>
      <c r="U5" s="25"/>
    </row>
    <row r="6" spans="1:70" ht="16.5" customHeight="1" x14ac:dyDescent="0.25">
      <c r="A6" s="332" t="s">
        <v>40</v>
      </c>
      <c r="B6" s="335" t="s">
        <v>0</v>
      </c>
      <c r="C6" s="321" t="s">
        <v>21</v>
      </c>
      <c r="D6" s="322"/>
      <c r="E6" s="322"/>
      <c r="F6" s="322"/>
      <c r="G6" s="322"/>
      <c r="H6" s="322"/>
      <c r="I6" s="295" t="s">
        <v>10</v>
      </c>
      <c r="J6" s="320" t="s">
        <v>4</v>
      </c>
      <c r="K6" s="295" t="s">
        <v>11</v>
      </c>
      <c r="L6" s="300" t="s">
        <v>39</v>
      </c>
      <c r="M6" s="320" t="s">
        <v>5</v>
      </c>
      <c r="N6" s="320"/>
      <c r="O6" s="320"/>
      <c r="P6" s="320"/>
      <c r="Q6" s="320"/>
      <c r="R6" s="320"/>
      <c r="S6" s="300" t="s">
        <v>46</v>
      </c>
      <c r="T6" s="303" t="s">
        <v>379</v>
      </c>
      <c r="U6" s="306" t="s">
        <v>1</v>
      </c>
      <c r="V6" s="337" t="s">
        <v>51</v>
      </c>
    </row>
    <row r="7" spans="1:70" ht="18" customHeight="1" x14ac:dyDescent="0.25">
      <c r="A7" s="333"/>
      <c r="B7" s="336"/>
      <c r="C7" s="343" t="s">
        <v>17</v>
      </c>
      <c r="D7" s="343" t="s">
        <v>2</v>
      </c>
      <c r="E7" s="343" t="s">
        <v>3</v>
      </c>
      <c r="F7" s="343" t="s">
        <v>7</v>
      </c>
      <c r="G7" s="343" t="s">
        <v>8</v>
      </c>
      <c r="H7" s="345" t="s">
        <v>9</v>
      </c>
      <c r="I7" s="296"/>
      <c r="J7" s="271"/>
      <c r="K7" s="296"/>
      <c r="L7" s="301"/>
      <c r="M7" s="340" t="s">
        <v>12</v>
      </c>
      <c r="N7" s="347" t="s">
        <v>13</v>
      </c>
      <c r="O7" s="347" t="s">
        <v>14</v>
      </c>
      <c r="P7" s="340" t="s">
        <v>15</v>
      </c>
      <c r="Q7" s="340" t="s">
        <v>33</v>
      </c>
      <c r="R7" s="340" t="s">
        <v>16</v>
      </c>
      <c r="S7" s="301"/>
      <c r="T7" s="304"/>
      <c r="U7" s="307"/>
      <c r="V7" s="338"/>
    </row>
    <row r="8" spans="1:70" ht="43.5" customHeight="1" thickBot="1" x14ac:dyDescent="0.3">
      <c r="A8" s="333"/>
      <c r="B8" s="342"/>
      <c r="C8" s="344"/>
      <c r="D8" s="344"/>
      <c r="E8" s="344"/>
      <c r="F8" s="344"/>
      <c r="G8" s="344"/>
      <c r="H8" s="346"/>
      <c r="I8" s="297"/>
      <c r="J8" s="323"/>
      <c r="K8" s="297"/>
      <c r="L8" s="302"/>
      <c r="M8" s="341"/>
      <c r="N8" s="348"/>
      <c r="O8" s="348"/>
      <c r="P8" s="341"/>
      <c r="Q8" s="341"/>
      <c r="R8" s="341"/>
      <c r="S8" s="302"/>
      <c r="T8" s="305"/>
      <c r="U8" s="308"/>
      <c r="V8" s="339"/>
    </row>
    <row r="9" spans="1:70" s="80" customFormat="1" ht="24" customHeight="1" x14ac:dyDescent="0.25">
      <c r="A9" s="312" t="s">
        <v>36</v>
      </c>
      <c r="B9" s="142">
        <v>1</v>
      </c>
      <c r="C9" s="89" t="s">
        <v>133</v>
      </c>
      <c r="D9" s="141" t="s">
        <v>215</v>
      </c>
      <c r="E9" s="144">
        <v>2015</v>
      </c>
      <c r="F9" s="131" t="s">
        <v>221</v>
      </c>
      <c r="G9" s="227" t="s">
        <v>235</v>
      </c>
      <c r="H9" s="146" t="s">
        <v>20</v>
      </c>
      <c r="I9" s="133">
        <v>2573</v>
      </c>
      <c r="J9" s="147">
        <v>128</v>
      </c>
      <c r="K9" s="135">
        <v>1.4</v>
      </c>
      <c r="L9" s="131" t="s">
        <v>260</v>
      </c>
      <c r="M9" s="135">
        <v>0.7</v>
      </c>
      <c r="N9" s="136">
        <v>1</v>
      </c>
      <c r="O9" s="135">
        <v>1.8</v>
      </c>
      <c r="P9" s="136">
        <v>1</v>
      </c>
      <c r="Q9" s="137">
        <v>1</v>
      </c>
      <c r="R9" s="137">
        <v>0.85</v>
      </c>
      <c r="S9" s="144">
        <v>0.9</v>
      </c>
      <c r="T9" s="148" t="s">
        <v>50</v>
      </c>
      <c r="U9" s="139">
        <f t="shared" ref="U9:U12" si="0">I9*K9*M9*N9*O9*P9*Q9*R9</f>
        <v>3857.9561999999992</v>
      </c>
      <c r="V9" s="140">
        <v>43447</v>
      </c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</row>
    <row r="10" spans="1:70" s="9" customFormat="1" ht="24" customHeight="1" x14ac:dyDescent="0.25">
      <c r="A10" s="313"/>
      <c r="B10" s="138">
        <v>2</v>
      </c>
      <c r="C10" s="212" t="s">
        <v>112</v>
      </c>
      <c r="D10" s="81" t="s">
        <v>193</v>
      </c>
      <c r="E10" s="108">
        <v>2006</v>
      </c>
      <c r="F10" s="92" t="s">
        <v>221</v>
      </c>
      <c r="G10" s="228" t="s">
        <v>245</v>
      </c>
      <c r="H10" s="149" t="s">
        <v>20</v>
      </c>
      <c r="I10" s="111">
        <v>2573</v>
      </c>
      <c r="J10" s="107">
        <v>98.16</v>
      </c>
      <c r="K10" s="113">
        <v>1.1000000000000001</v>
      </c>
      <c r="L10" s="92" t="s">
        <v>260</v>
      </c>
      <c r="M10" s="113">
        <v>0.7</v>
      </c>
      <c r="N10" s="114">
        <v>1</v>
      </c>
      <c r="O10" s="113">
        <v>1.8</v>
      </c>
      <c r="P10" s="114">
        <v>1</v>
      </c>
      <c r="Q10" s="115">
        <v>1</v>
      </c>
      <c r="R10" s="115">
        <v>0.5</v>
      </c>
      <c r="S10" s="108">
        <v>0.55000000000000004</v>
      </c>
      <c r="T10" s="150" t="s">
        <v>50</v>
      </c>
      <c r="U10" s="117">
        <f t="shared" si="0"/>
        <v>1783.0890000000002</v>
      </c>
      <c r="V10" s="151">
        <v>43240</v>
      </c>
    </row>
    <row r="11" spans="1:70" s="9" customFormat="1" ht="24.6" customHeight="1" x14ac:dyDescent="0.25">
      <c r="A11" s="313"/>
      <c r="B11" s="138">
        <v>3</v>
      </c>
      <c r="C11" s="212" t="s">
        <v>113</v>
      </c>
      <c r="D11" s="81" t="s">
        <v>194</v>
      </c>
      <c r="E11" s="108">
        <v>2014</v>
      </c>
      <c r="F11" s="92" t="s">
        <v>221</v>
      </c>
      <c r="G11" s="228" t="s">
        <v>246</v>
      </c>
      <c r="H11" s="149" t="s">
        <v>20</v>
      </c>
      <c r="I11" s="111">
        <v>2573</v>
      </c>
      <c r="J11" s="107">
        <v>112.2</v>
      </c>
      <c r="K11" s="113">
        <v>1.2</v>
      </c>
      <c r="L11" s="92" t="s">
        <v>260</v>
      </c>
      <c r="M11" s="113">
        <v>0.7</v>
      </c>
      <c r="N11" s="114">
        <v>1</v>
      </c>
      <c r="O11" s="113">
        <v>1.8</v>
      </c>
      <c r="P11" s="114">
        <v>1</v>
      </c>
      <c r="Q11" s="115">
        <v>1</v>
      </c>
      <c r="R11" s="115">
        <v>0.8</v>
      </c>
      <c r="S11" s="108">
        <v>0.85</v>
      </c>
      <c r="T11" s="150" t="s">
        <v>50</v>
      </c>
      <c r="U11" s="117">
        <f t="shared" si="0"/>
        <v>3112.3008</v>
      </c>
      <c r="V11" s="151">
        <v>43240</v>
      </c>
    </row>
    <row r="12" spans="1:70" s="9" customFormat="1" ht="23.45" customHeight="1" thickBot="1" x14ac:dyDescent="0.3">
      <c r="A12" s="349"/>
      <c r="B12" s="143">
        <v>4</v>
      </c>
      <c r="C12" s="86" t="s">
        <v>114</v>
      </c>
      <c r="D12" s="86" t="s">
        <v>195</v>
      </c>
      <c r="E12" s="93">
        <v>2015</v>
      </c>
      <c r="F12" s="93" t="s">
        <v>221</v>
      </c>
      <c r="G12" s="226" t="s">
        <v>247</v>
      </c>
      <c r="H12" s="152" t="s">
        <v>20</v>
      </c>
      <c r="I12" s="121">
        <v>2573</v>
      </c>
      <c r="J12" s="119">
        <v>106.8</v>
      </c>
      <c r="K12" s="123">
        <v>1.2</v>
      </c>
      <c r="L12" s="93" t="s">
        <v>260</v>
      </c>
      <c r="M12" s="123">
        <v>0.7</v>
      </c>
      <c r="N12" s="124">
        <v>1</v>
      </c>
      <c r="O12" s="123">
        <v>1.8</v>
      </c>
      <c r="P12" s="124">
        <v>1</v>
      </c>
      <c r="Q12" s="125">
        <v>1</v>
      </c>
      <c r="R12" s="125">
        <v>0.9</v>
      </c>
      <c r="S12" s="93">
        <v>0.95</v>
      </c>
      <c r="T12" s="153" t="s">
        <v>50</v>
      </c>
      <c r="U12" s="127">
        <f t="shared" si="0"/>
        <v>3501.3383999999996</v>
      </c>
      <c r="V12" s="128">
        <v>43435</v>
      </c>
    </row>
    <row r="13" spans="1:70" s="9" customFormat="1" ht="39" customHeight="1" x14ac:dyDescent="0.25">
      <c r="A13" s="350" t="s">
        <v>37</v>
      </c>
      <c r="B13" s="138">
        <v>5</v>
      </c>
      <c r="C13" s="213" t="s">
        <v>268</v>
      </c>
      <c r="D13" s="85" t="s">
        <v>269</v>
      </c>
      <c r="E13" s="131">
        <v>2002</v>
      </c>
      <c r="F13" s="131" t="s">
        <v>221</v>
      </c>
      <c r="G13" s="229" t="s">
        <v>270</v>
      </c>
      <c r="H13" s="110" t="s">
        <v>26</v>
      </c>
      <c r="I13" s="133">
        <v>3509</v>
      </c>
      <c r="J13" s="110">
        <v>15.42</v>
      </c>
      <c r="K13" s="134">
        <v>1</v>
      </c>
      <c r="L13" s="131" t="s">
        <v>260</v>
      </c>
      <c r="M13" s="135">
        <v>0.7</v>
      </c>
      <c r="N13" s="136">
        <v>1</v>
      </c>
      <c r="O13" s="135">
        <v>1.8</v>
      </c>
      <c r="P13" s="136">
        <v>1</v>
      </c>
      <c r="Q13" s="137">
        <v>1</v>
      </c>
      <c r="R13" s="137">
        <v>0.5</v>
      </c>
      <c r="S13" s="131">
        <v>0.5</v>
      </c>
      <c r="T13" s="154" t="s">
        <v>50</v>
      </c>
      <c r="U13" s="139">
        <f t="shared" ref="U13:U14" si="1">I13*K13*M13*N13*O13*P13*Q13*R13</f>
        <v>2210.6699999999996</v>
      </c>
      <c r="V13" s="155">
        <v>43240</v>
      </c>
    </row>
    <row r="14" spans="1:70" s="9" customFormat="1" ht="40.9" customHeight="1" thickBot="1" x14ac:dyDescent="0.3">
      <c r="A14" s="313"/>
      <c r="B14" s="143">
        <v>6</v>
      </c>
      <c r="C14" s="86" t="s">
        <v>271</v>
      </c>
      <c r="D14" s="87" t="s">
        <v>272</v>
      </c>
      <c r="E14" s="93">
        <v>2010</v>
      </c>
      <c r="F14" s="93" t="s">
        <v>221</v>
      </c>
      <c r="G14" s="226" t="s">
        <v>273</v>
      </c>
      <c r="H14" s="156" t="s">
        <v>26</v>
      </c>
      <c r="I14" s="121">
        <v>3509</v>
      </c>
      <c r="J14" s="119">
        <v>14.1</v>
      </c>
      <c r="K14" s="122">
        <v>1</v>
      </c>
      <c r="L14" s="93" t="s">
        <v>260</v>
      </c>
      <c r="M14" s="123">
        <v>0.7</v>
      </c>
      <c r="N14" s="124">
        <v>1</v>
      </c>
      <c r="O14" s="123">
        <v>1.8</v>
      </c>
      <c r="P14" s="124">
        <v>1</v>
      </c>
      <c r="Q14" s="125">
        <v>1</v>
      </c>
      <c r="R14" s="125">
        <v>0.75</v>
      </c>
      <c r="S14" s="93">
        <v>0.8</v>
      </c>
      <c r="T14" s="126" t="s">
        <v>50</v>
      </c>
      <c r="U14" s="127">
        <f t="shared" si="1"/>
        <v>3316.0049999999992</v>
      </c>
      <c r="V14" s="128">
        <v>43316</v>
      </c>
    </row>
    <row r="15" spans="1:70" ht="18.75" customHeight="1" thickBot="1" x14ac:dyDescent="0.3">
      <c r="A15" s="326" t="s">
        <v>45</v>
      </c>
      <c r="B15" s="327"/>
      <c r="C15" s="327"/>
      <c r="D15" s="327"/>
      <c r="E15" s="327"/>
      <c r="F15" s="327"/>
      <c r="G15" s="327"/>
      <c r="H15" s="327"/>
      <c r="I15" s="327"/>
      <c r="J15" s="327"/>
      <c r="K15" s="327"/>
      <c r="L15" s="65">
        <v>6</v>
      </c>
      <c r="M15" s="328" t="s">
        <v>35</v>
      </c>
      <c r="N15" s="329"/>
      <c r="O15" s="329"/>
      <c r="P15" s="329"/>
      <c r="Q15" s="329"/>
      <c r="R15" s="330" t="s">
        <v>34</v>
      </c>
      <c r="S15" s="330"/>
      <c r="T15" s="331"/>
      <c r="U15" s="66">
        <f>SUM(U9:U14)</f>
        <v>17781.359399999998</v>
      </c>
      <c r="V15" s="24"/>
    </row>
    <row r="16" spans="1:70" ht="18.75" customHeight="1" x14ac:dyDescent="0.25">
      <c r="G16" s="285"/>
      <c r="H16" s="285"/>
      <c r="I16" s="285"/>
      <c r="J16" s="285"/>
      <c r="K16" s="285"/>
      <c r="L16" s="74"/>
    </row>
    <row r="17" spans="1:21" ht="15.75" customHeight="1" x14ac:dyDescent="0.25">
      <c r="A17" s="2"/>
      <c r="B17" s="52"/>
      <c r="C17" s="2"/>
      <c r="D17" s="2"/>
      <c r="E17" s="2"/>
      <c r="F17" s="2"/>
      <c r="G17" s="2"/>
      <c r="H17" s="2"/>
      <c r="I17" s="2"/>
      <c r="J17" s="2"/>
      <c r="K17" s="2"/>
      <c r="L17" s="2"/>
      <c r="M17" s="59"/>
      <c r="N17" s="2"/>
      <c r="O17" s="2"/>
      <c r="P17" s="52"/>
      <c r="Q17" s="52"/>
      <c r="R17" s="52"/>
      <c r="S17" s="2"/>
      <c r="T17" s="2"/>
      <c r="U17" s="2"/>
    </row>
  </sheetData>
  <mergeCells count="33">
    <mergeCell ref="A15:K15"/>
    <mergeCell ref="M15:Q15"/>
    <mergeCell ref="R15:T15"/>
    <mergeCell ref="G16:K16"/>
    <mergeCell ref="A9:A12"/>
    <mergeCell ref="A13:A14"/>
    <mergeCell ref="T6:T8"/>
    <mergeCell ref="G7:G8"/>
    <mergeCell ref="H7:H8"/>
    <mergeCell ref="M7:M8"/>
    <mergeCell ref="N7:N8"/>
    <mergeCell ref="O7:O8"/>
    <mergeCell ref="F7:F8"/>
    <mergeCell ref="P7:P8"/>
    <mergeCell ref="L6:L8"/>
    <mergeCell ref="M6:R6"/>
    <mergeCell ref="S6:S8"/>
    <mergeCell ref="R1:V1"/>
    <mergeCell ref="R2:V2"/>
    <mergeCell ref="A3:V3"/>
    <mergeCell ref="U6:U8"/>
    <mergeCell ref="V6:V8"/>
    <mergeCell ref="Q7:Q8"/>
    <mergeCell ref="R7:R8"/>
    <mergeCell ref="A6:A8"/>
    <mergeCell ref="B6:B8"/>
    <mergeCell ref="C6:H6"/>
    <mergeCell ref="I6:I8"/>
    <mergeCell ref="J6:J8"/>
    <mergeCell ref="K6:K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workbookViewId="0">
      <selection activeCell="C12" sqref="C12:V15"/>
    </sheetView>
  </sheetViews>
  <sheetFormatPr defaultColWidth="9.140625" defaultRowHeight="15" x14ac:dyDescent="0.25"/>
  <cols>
    <col min="1" max="1" width="14.140625" style="76" customWidth="1"/>
    <col min="2" max="2" width="4.5703125" style="48" customWidth="1"/>
    <col min="3" max="3" width="10" style="76" customWidth="1"/>
    <col min="4" max="4" width="18.140625" style="76" customWidth="1"/>
    <col min="5" max="5" width="6.140625" style="76" customWidth="1"/>
    <col min="6" max="6" width="13.42578125" style="76" customWidth="1"/>
    <col min="7" max="7" width="30.7109375" style="76" customWidth="1"/>
    <col min="8" max="8" width="4.5703125" style="76" customWidth="1"/>
    <col min="9" max="9" width="6.7109375" style="76" customWidth="1"/>
    <col min="10" max="10" width="6.140625" style="76" customWidth="1"/>
    <col min="11" max="11" width="4.28515625" style="76" customWidth="1"/>
    <col min="12" max="12" width="14" style="76" customWidth="1"/>
    <col min="13" max="13" width="4.140625" style="56" customWidth="1"/>
    <col min="14" max="14" width="4.140625" style="76" customWidth="1"/>
    <col min="15" max="15" width="3.85546875" style="76" customWidth="1"/>
    <col min="16" max="16" width="4" style="48" customWidth="1"/>
    <col min="17" max="17" width="5" style="48" customWidth="1"/>
    <col min="18" max="18" width="4.5703125" style="48" customWidth="1"/>
    <col min="19" max="19" width="11.7109375" style="76" customWidth="1"/>
    <col min="20" max="20" width="10.42578125" style="76" customWidth="1"/>
    <col min="21" max="21" width="13.85546875" style="76" customWidth="1"/>
    <col min="22" max="22" width="12.5703125" style="76" customWidth="1"/>
    <col min="23" max="16384" width="9.140625" style="76"/>
  </cols>
  <sheetData>
    <row r="1" spans="1:22" s="177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177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177" customFormat="1" ht="16.5" customHeight="1" x14ac:dyDescent="0.25">
      <c r="A3" s="286" t="s">
        <v>364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6.75" customHeight="1" x14ac:dyDescent="0.25">
      <c r="A4" s="78"/>
      <c r="B4" s="47"/>
      <c r="C4" s="78"/>
      <c r="D4" s="78"/>
      <c r="E4" s="78"/>
      <c r="F4" s="78"/>
      <c r="G4" s="78"/>
      <c r="H4" s="78"/>
      <c r="I4" s="78"/>
      <c r="J4" s="21"/>
      <c r="K4" s="21"/>
      <c r="L4" s="21"/>
      <c r="M4" s="21"/>
      <c r="N4" s="21"/>
      <c r="O4" s="21"/>
      <c r="P4" s="47"/>
      <c r="Q4" s="47"/>
      <c r="R4" s="47"/>
      <c r="S4" s="21"/>
      <c r="T4" s="21"/>
      <c r="U4" s="21"/>
      <c r="V4" s="20"/>
    </row>
    <row r="5" spans="1:22" ht="9" customHeight="1" thickBot="1" x14ac:dyDescent="0.3">
      <c r="D5" s="5"/>
      <c r="E5" s="5"/>
      <c r="F5" s="5"/>
      <c r="G5" s="5"/>
      <c r="H5" s="5"/>
      <c r="I5" s="5"/>
      <c r="J5" s="5"/>
      <c r="K5" s="5"/>
      <c r="L5" s="5"/>
      <c r="M5" s="57"/>
      <c r="U5" s="25"/>
    </row>
    <row r="6" spans="1:22" ht="16.5" customHeight="1" x14ac:dyDescent="0.25">
      <c r="A6" s="332" t="s">
        <v>40</v>
      </c>
      <c r="B6" s="335" t="s">
        <v>0</v>
      </c>
      <c r="C6" s="321" t="s">
        <v>21</v>
      </c>
      <c r="D6" s="322"/>
      <c r="E6" s="322"/>
      <c r="F6" s="322"/>
      <c r="G6" s="322"/>
      <c r="H6" s="322"/>
      <c r="I6" s="295" t="s">
        <v>10</v>
      </c>
      <c r="J6" s="320" t="s">
        <v>4</v>
      </c>
      <c r="K6" s="295" t="s">
        <v>11</v>
      </c>
      <c r="L6" s="300" t="s">
        <v>39</v>
      </c>
      <c r="M6" s="320" t="s">
        <v>5</v>
      </c>
      <c r="N6" s="320"/>
      <c r="O6" s="320"/>
      <c r="P6" s="320"/>
      <c r="Q6" s="320"/>
      <c r="R6" s="320"/>
      <c r="S6" s="300" t="s">
        <v>46</v>
      </c>
      <c r="T6" s="303" t="s">
        <v>379</v>
      </c>
      <c r="U6" s="306" t="s">
        <v>1</v>
      </c>
      <c r="V6" s="309" t="s">
        <v>51</v>
      </c>
    </row>
    <row r="7" spans="1:22" ht="18" customHeight="1" x14ac:dyDescent="0.25">
      <c r="A7" s="333"/>
      <c r="B7" s="336"/>
      <c r="C7" s="351" t="s">
        <v>17</v>
      </c>
      <c r="D7" s="351" t="s">
        <v>2</v>
      </c>
      <c r="E7" s="351" t="s">
        <v>3</v>
      </c>
      <c r="F7" s="351" t="s">
        <v>7</v>
      </c>
      <c r="G7" s="351" t="s">
        <v>8</v>
      </c>
      <c r="H7" s="352" t="s">
        <v>9</v>
      </c>
      <c r="I7" s="296"/>
      <c r="J7" s="271"/>
      <c r="K7" s="296"/>
      <c r="L7" s="301"/>
      <c r="M7" s="272" t="s">
        <v>12</v>
      </c>
      <c r="N7" s="270" t="s">
        <v>13</v>
      </c>
      <c r="O7" s="270" t="s">
        <v>14</v>
      </c>
      <c r="P7" s="272" t="s">
        <v>15</v>
      </c>
      <c r="Q7" s="272" t="s">
        <v>33</v>
      </c>
      <c r="R7" s="272" t="s">
        <v>16</v>
      </c>
      <c r="S7" s="301"/>
      <c r="T7" s="304"/>
      <c r="U7" s="307"/>
      <c r="V7" s="310"/>
    </row>
    <row r="8" spans="1:22" ht="43.5" customHeight="1" thickBot="1" x14ac:dyDescent="0.3">
      <c r="A8" s="333"/>
      <c r="B8" s="342"/>
      <c r="C8" s="299"/>
      <c r="D8" s="299"/>
      <c r="E8" s="299"/>
      <c r="F8" s="299"/>
      <c r="G8" s="299"/>
      <c r="H8" s="353"/>
      <c r="I8" s="297"/>
      <c r="J8" s="323"/>
      <c r="K8" s="297"/>
      <c r="L8" s="302"/>
      <c r="M8" s="317"/>
      <c r="N8" s="314"/>
      <c r="O8" s="314"/>
      <c r="P8" s="317"/>
      <c r="Q8" s="317"/>
      <c r="R8" s="317"/>
      <c r="S8" s="302"/>
      <c r="T8" s="305"/>
      <c r="U8" s="308"/>
      <c r="V8" s="311"/>
    </row>
    <row r="9" spans="1:22" s="80" customFormat="1" ht="24" customHeight="1" x14ac:dyDescent="0.25">
      <c r="A9" s="312" t="s">
        <v>36</v>
      </c>
      <c r="B9" s="67">
        <v>1</v>
      </c>
      <c r="C9" s="68" t="s">
        <v>115</v>
      </c>
      <c r="D9" s="81" t="s">
        <v>196</v>
      </c>
      <c r="E9" s="81">
        <v>2011</v>
      </c>
      <c r="F9" s="68" t="s">
        <v>222</v>
      </c>
      <c r="G9" s="162" t="s">
        <v>248</v>
      </c>
      <c r="H9" s="33" t="s">
        <v>20</v>
      </c>
      <c r="I9" s="15">
        <v>2573</v>
      </c>
      <c r="J9" s="82">
        <v>112</v>
      </c>
      <c r="K9" s="16">
        <v>1.2</v>
      </c>
      <c r="L9" s="68" t="s">
        <v>261</v>
      </c>
      <c r="M9" s="16">
        <v>0.6</v>
      </c>
      <c r="N9" s="53">
        <v>1</v>
      </c>
      <c r="O9" s="16">
        <v>1.8</v>
      </c>
      <c r="P9" s="53">
        <v>1</v>
      </c>
      <c r="Q9" s="35">
        <v>1</v>
      </c>
      <c r="R9" s="35">
        <v>0.8</v>
      </c>
      <c r="S9" s="81">
        <v>0.85</v>
      </c>
      <c r="T9" s="36" t="s">
        <v>50</v>
      </c>
      <c r="U9" s="37">
        <f t="shared" ref="U9:U11" si="0">I9*K9*M9*N9*O9*P9*Q9*R9</f>
        <v>2667.6864000000005</v>
      </c>
      <c r="V9" s="38">
        <v>43322</v>
      </c>
    </row>
    <row r="10" spans="1:22" s="9" customFormat="1" ht="24" customHeight="1" x14ac:dyDescent="0.25">
      <c r="A10" s="313"/>
      <c r="B10" s="27">
        <v>2</v>
      </c>
      <c r="C10" s="68" t="s">
        <v>57</v>
      </c>
      <c r="D10" s="81" t="s">
        <v>138</v>
      </c>
      <c r="E10" s="81">
        <v>2015</v>
      </c>
      <c r="F10" s="68" t="s">
        <v>222</v>
      </c>
      <c r="G10" s="162" t="s">
        <v>235</v>
      </c>
      <c r="H10" s="33" t="s">
        <v>20</v>
      </c>
      <c r="I10" s="15">
        <v>2573</v>
      </c>
      <c r="J10" s="82">
        <v>113.6</v>
      </c>
      <c r="K10" s="22">
        <v>1.2</v>
      </c>
      <c r="L10" s="68" t="s">
        <v>261</v>
      </c>
      <c r="M10" s="16">
        <v>0.6</v>
      </c>
      <c r="N10" s="53">
        <v>1</v>
      </c>
      <c r="O10" s="16">
        <v>1.8</v>
      </c>
      <c r="P10" s="53">
        <v>1</v>
      </c>
      <c r="Q10" s="35">
        <v>1</v>
      </c>
      <c r="R10" s="35">
        <v>0.85</v>
      </c>
      <c r="S10" s="81">
        <v>0.9</v>
      </c>
      <c r="T10" s="36" t="s">
        <v>50</v>
      </c>
      <c r="U10" s="37">
        <f t="shared" si="0"/>
        <v>2834.4168</v>
      </c>
      <c r="V10" s="38">
        <v>43412</v>
      </c>
    </row>
    <row r="11" spans="1:22" s="9" customFormat="1" ht="22.15" customHeight="1" thickBot="1" x14ac:dyDescent="0.3">
      <c r="A11" s="313"/>
      <c r="B11" s="27">
        <v>3</v>
      </c>
      <c r="C11" s="86" t="s">
        <v>116</v>
      </c>
      <c r="D11" s="87" t="s">
        <v>197</v>
      </c>
      <c r="E11" s="86">
        <v>2006</v>
      </c>
      <c r="F11" s="86" t="s">
        <v>222</v>
      </c>
      <c r="G11" s="163" t="s">
        <v>249</v>
      </c>
      <c r="H11" s="158" t="s">
        <v>20</v>
      </c>
      <c r="I11" s="17">
        <v>2573</v>
      </c>
      <c r="J11" s="87">
        <v>96.16</v>
      </c>
      <c r="K11" s="18">
        <v>1.1000000000000001</v>
      </c>
      <c r="L11" s="86" t="s">
        <v>261</v>
      </c>
      <c r="M11" s="18">
        <v>0.6</v>
      </c>
      <c r="N11" s="55">
        <v>1</v>
      </c>
      <c r="O11" s="18">
        <v>1.8</v>
      </c>
      <c r="P11" s="55">
        <v>1</v>
      </c>
      <c r="Q11" s="49">
        <v>1</v>
      </c>
      <c r="R11" s="49">
        <v>0.8</v>
      </c>
      <c r="S11" s="86">
        <v>0.85</v>
      </c>
      <c r="T11" s="159" t="s">
        <v>50</v>
      </c>
      <c r="U11" s="40">
        <f t="shared" si="0"/>
        <v>2445.3792000000003</v>
      </c>
      <c r="V11" s="160">
        <v>43322</v>
      </c>
    </row>
    <row r="12" spans="1:22" s="9" customFormat="1" ht="24" customHeight="1" x14ac:dyDescent="0.25">
      <c r="A12" s="350" t="s">
        <v>37</v>
      </c>
      <c r="B12" s="27">
        <v>4</v>
      </c>
      <c r="C12" s="68" t="s">
        <v>274</v>
      </c>
      <c r="D12" s="82" t="s">
        <v>275</v>
      </c>
      <c r="E12" s="81">
        <v>2006</v>
      </c>
      <c r="F12" s="68" t="s">
        <v>222</v>
      </c>
      <c r="G12" s="162" t="s">
        <v>276</v>
      </c>
      <c r="H12" s="85" t="s">
        <v>26</v>
      </c>
      <c r="I12" s="15">
        <v>3509</v>
      </c>
      <c r="J12" s="82">
        <v>7.75</v>
      </c>
      <c r="K12" s="11">
        <v>1</v>
      </c>
      <c r="L12" s="68" t="s">
        <v>261</v>
      </c>
      <c r="M12" s="16">
        <v>0.6</v>
      </c>
      <c r="N12" s="53">
        <v>1</v>
      </c>
      <c r="O12" s="16">
        <v>1.8</v>
      </c>
      <c r="P12" s="53">
        <v>1</v>
      </c>
      <c r="Q12" s="35">
        <v>1</v>
      </c>
      <c r="R12" s="35">
        <v>0.8</v>
      </c>
      <c r="S12" s="81">
        <v>0.85</v>
      </c>
      <c r="T12" s="43" t="s">
        <v>50</v>
      </c>
      <c r="U12" s="37">
        <f t="shared" ref="U12:U15" si="1">I12*K12*M12*N12*O12*P12*Q12*R12</f>
        <v>3031.7760000000003</v>
      </c>
      <c r="V12" s="38">
        <v>43405</v>
      </c>
    </row>
    <row r="13" spans="1:22" s="9" customFormat="1" ht="23.45" customHeight="1" x14ac:dyDescent="0.25">
      <c r="A13" s="313"/>
      <c r="B13" s="28">
        <v>5</v>
      </c>
      <c r="C13" s="68" t="s">
        <v>277</v>
      </c>
      <c r="D13" s="82" t="s">
        <v>278</v>
      </c>
      <c r="E13" s="81">
        <v>2005</v>
      </c>
      <c r="F13" s="68" t="s">
        <v>222</v>
      </c>
      <c r="G13" s="162" t="s">
        <v>279</v>
      </c>
      <c r="H13" s="85" t="s">
        <v>26</v>
      </c>
      <c r="I13" s="15">
        <v>3509</v>
      </c>
      <c r="J13" s="82">
        <v>11.4</v>
      </c>
      <c r="K13" s="11">
        <v>1</v>
      </c>
      <c r="L13" s="68" t="s">
        <v>261</v>
      </c>
      <c r="M13" s="16">
        <v>0.6</v>
      </c>
      <c r="N13" s="53">
        <v>1</v>
      </c>
      <c r="O13" s="16">
        <v>1.8</v>
      </c>
      <c r="P13" s="53">
        <v>1</v>
      </c>
      <c r="Q13" s="35">
        <v>1</v>
      </c>
      <c r="R13" s="35">
        <v>0.5</v>
      </c>
      <c r="S13" s="81">
        <v>0.5</v>
      </c>
      <c r="T13" s="43" t="s">
        <v>50</v>
      </c>
      <c r="U13" s="37">
        <f t="shared" si="1"/>
        <v>1894.8600000000001</v>
      </c>
      <c r="V13" s="38">
        <v>43322</v>
      </c>
    </row>
    <row r="14" spans="1:22" s="9" customFormat="1" ht="21.6" customHeight="1" x14ac:dyDescent="0.25">
      <c r="A14" s="313"/>
      <c r="B14" s="28">
        <v>6</v>
      </c>
      <c r="C14" s="68" t="s">
        <v>280</v>
      </c>
      <c r="D14" s="82" t="s">
        <v>281</v>
      </c>
      <c r="E14" s="81">
        <v>1988</v>
      </c>
      <c r="F14" s="68" t="s">
        <v>222</v>
      </c>
      <c r="G14" s="162" t="s">
        <v>282</v>
      </c>
      <c r="H14" s="85" t="s">
        <v>26</v>
      </c>
      <c r="I14" s="15">
        <v>3509</v>
      </c>
      <c r="J14" s="82">
        <v>12</v>
      </c>
      <c r="K14" s="11">
        <v>1</v>
      </c>
      <c r="L14" s="68" t="s">
        <v>261</v>
      </c>
      <c r="M14" s="16">
        <v>0.6</v>
      </c>
      <c r="N14" s="53">
        <v>1</v>
      </c>
      <c r="O14" s="16">
        <v>1.8</v>
      </c>
      <c r="P14" s="53">
        <v>1</v>
      </c>
      <c r="Q14" s="35">
        <v>1</v>
      </c>
      <c r="R14" s="35">
        <v>0.5</v>
      </c>
      <c r="S14" s="81">
        <v>0.5</v>
      </c>
      <c r="T14" s="43" t="s">
        <v>50</v>
      </c>
      <c r="U14" s="37">
        <f t="shared" si="1"/>
        <v>1894.8600000000001</v>
      </c>
      <c r="V14" s="38">
        <v>43322</v>
      </c>
    </row>
    <row r="15" spans="1:22" s="9" customFormat="1" ht="24.6" customHeight="1" thickBot="1" x14ac:dyDescent="0.3">
      <c r="A15" s="313"/>
      <c r="B15" s="60">
        <v>7</v>
      </c>
      <c r="C15" s="86" t="s">
        <v>283</v>
      </c>
      <c r="D15" s="87" t="s">
        <v>284</v>
      </c>
      <c r="E15" s="86">
        <v>2015</v>
      </c>
      <c r="F15" s="86" t="s">
        <v>222</v>
      </c>
      <c r="G15" s="163" t="s">
        <v>285</v>
      </c>
      <c r="H15" s="87" t="s">
        <v>286</v>
      </c>
      <c r="I15" s="17">
        <v>3509</v>
      </c>
      <c r="J15" s="87">
        <v>8.6999999999999993</v>
      </c>
      <c r="K15" s="23">
        <v>1</v>
      </c>
      <c r="L15" s="86" t="s">
        <v>261</v>
      </c>
      <c r="M15" s="18">
        <v>0.6</v>
      </c>
      <c r="N15" s="55">
        <v>1</v>
      </c>
      <c r="O15" s="18">
        <v>1.8</v>
      </c>
      <c r="P15" s="55">
        <v>1</v>
      </c>
      <c r="Q15" s="49">
        <v>1</v>
      </c>
      <c r="R15" s="49">
        <v>0.85</v>
      </c>
      <c r="S15" s="86">
        <v>0.9</v>
      </c>
      <c r="T15" s="39" t="s">
        <v>50</v>
      </c>
      <c r="U15" s="40">
        <f t="shared" si="1"/>
        <v>3221.2620000000002</v>
      </c>
      <c r="V15" s="160">
        <v>43405</v>
      </c>
    </row>
    <row r="16" spans="1:22" s="9" customFormat="1" ht="66.599999999999994" customHeight="1" thickBot="1" x14ac:dyDescent="0.3">
      <c r="A16" s="164" t="s">
        <v>38</v>
      </c>
      <c r="B16" s="165">
        <v>8</v>
      </c>
      <c r="C16" s="83" t="s">
        <v>307</v>
      </c>
      <c r="D16" s="166" t="s">
        <v>308</v>
      </c>
      <c r="E16" s="83">
        <v>2013</v>
      </c>
      <c r="F16" s="83" t="s">
        <v>222</v>
      </c>
      <c r="G16" s="176" t="s">
        <v>309</v>
      </c>
      <c r="H16" s="83" t="s">
        <v>26</v>
      </c>
      <c r="I16" s="167">
        <v>5284</v>
      </c>
      <c r="J16" s="166">
        <v>17</v>
      </c>
      <c r="K16" s="168">
        <v>1</v>
      </c>
      <c r="L16" s="83" t="s">
        <v>261</v>
      </c>
      <c r="M16" s="169">
        <v>0.6</v>
      </c>
      <c r="N16" s="170">
        <v>1</v>
      </c>
      <c r="O16" s="169">
        <v>1.8</v>
      </c>
      <c r="P16" s="170">
        <v>1</v>
      </c>
      <c r="Q16" s="171">
        <v>1</v>
      </c>
      <c r="R16" s="171">
        <v>0.8</v>
      </c>
      <c r="S16" s="83">
        <v>0.85</v>
      </c>
      <c r="T16" s="172" t="s">
        <v>50</v>
      </c>
      <c r="U16" s="173">
        <f t="shared" ref="U16" si="2">I16*K16*M16*N16*O16*P16*Q16*R16</f>
        <v>4565.3760000000002</v>
      </c>
      <c r="V16" s="174">
        <v>43322</v>
      </c>
    </row>
    <row r="17" spans="1:22" s="9" customFormat="1" ht="72.599999999999994" customHeight="1" thickBot="1" x14ac:dyDescent="0.3">
      <c r="A17" s="79" t="s">
        <v>41</v>
      </c>
      <c r="B17" s="165">
        <v>9</v>
      </c>
      <c r="C17" s="83" t="s">
        <v>328</v>
      </c>
      <c r="D17" s="83" t="s">
        <v>329</v>
      </c>
      <c r="E17" s="83">
        <v>2010</v>
      </c>
      <c r="F17" s="83" t="s">
        <v>222</v>
      </c>
      <c r="G17" s="176" t="s">
        <v>324</v>
      </c>
      <c r="H17" s="83" t="s">
        <v>32</v>
      </c>
      <c r="I17" s="167">
        <v>2808</v>
      </c>
      <c r="J17" s="83">
        <v>14</v>
      </c>
      <c r="K17" s="168">
        <v>1</v>
      </c>
      <c r="L17" s="83" t="s">
        <v>261</v>
      </c>
      <c r="M17" s="169">
        <v>0.6</v>
      </c>
      <c r="N17" s="170">
        <v>1</v>
      </c>
      <c r="O17" s="169">
        <v>1.8</v>
      </c>
      <c r="P17" s="170">
        <v>1</v>
      </c>
      <c r="Q17" s="171">
        <v>1</v>
      </c>
      <c r="R17" s="171">
        <v>0.8</v>
      </c>
      <c r="S17" s="175">
        <v>0.85</v>
      </c>
      <c r="T17" s="165" t="s">
        <v>50</v>
      </c>
      <c r="U17" s="173">
        <f t="shared" ref="U17" si="3">I17*K17*M17*N17*O17*P17*Q17*R17</f>
        <v>2426.1120000000001</v>
      </c>
      <c r="V17" s="174">
        <v>43405</v>
      </c>
    </row>
    <row r="18" spans="1:22" ht="18.75" customHeight="1" thickBot="1" x14ac:dyDescent="0.3">
      <c r="A18" s="326" t="s">
        <v>45</v>
      </c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65">
        <v>9</v>
      </c>
      <c r="M18" s="328" t="s">
        <v>35</v>
      </c>
      <c r="N18" s="329"/>
      <c r="O18" s="329"/>
      <c r="P18" s="329"/>
      <c r="Q18" s="329"/>
      <c r="R18" s="330" t="s">
        <v>34</v>
      </c>
      <c r="S18" s="330"/>
      <c r="T18" s="331"/>
      <c r="U18" s="66">
        <f>SUM(U9:U17)</f>
        <v>24981.728400000004</v>
      </c>
      <c r="V18" s="24"/>
    </row>
    <row r="19" spans="1:22" ht="18.75" customHeight="1" x14ac:dyDescent="0.25">
      <c r="G19" s="285"/>
      <c r="H19" s="285"/>
      <c r="I19" s="285"/>
      <c r="J19" s="285"/>
      <c r="K19" s="285"/>
      <c r="L19" s="77"/>
    </row>
    <row r="20" spans="1:22" ht="15.75" customHeight="1" x14ac:dyDescent="0.25">
      <c r="A20" s="2"/>
      <c r="B20" s="52"/>
      <c r="C20" s="2"/>
      <c r="D20" s="2"/>
      <c r="E20" s="2"/>
      <c r="F20" s="2"/>
      <c r="G20" s="2"/>
      <c r="H20" s="2"/>
      <c r="I20" s="2"/>
      <c r="J20" s="2"/>
      <c r="K20" s="2"/>
      <c r="L20" s="2"/>
      <c r="M20" s="59"/>
      <c r="N20" s="2"/>
      <c r="O20" s="2"/>
      <c r="P20" s="52"/>
      <c r="Q20" s="52"/>
      <c r="R20" s="52"/>
      <c r="S20" s="2"/>
      <c r="T20" s="2"/>
      <c r="U20" s="2"/>
    </row>
  </sheetData>
  <mergeCells count="33">
    <mergeCell ref="R1:V1"/>
    <mergeCell ref="R2:V2"/>
    <mergeCell ref="A3:V3"/>
    <mergeCell ref="U6:U8"/>
    <mergeCell ref="V6:V8"/>
    <mergeCell ref="Q7:Q8"/>
    <mergeCell ref="R7:R8"/>
    <mergeCell ref="A6:A8"/>
    <mergeCell ref="B6:B8"/>
    <mergeCell ref="C6:H6"/>
    <mergeCell ref="I6:I8"/>
    <mergeCell ref="J6:J8"/>
    <mergeCell ref="K6:K8"/>
    <mergeCell ref="C7:C8"/>
    <mergeCell ref="D7:D8"/>
    <mergeCell ref="E7:E8"/>
    <mergeCell ref="F7:F8"/>
    <mergeCell ref="P7:P8"/>
    <mergeCell ref="L6:L8"/>
    <mergeCell ref="M6:R6"/>
    <mergeCell ref="S6:S8"/>
    <mergeCell ref="T6:T8"/>
    <mergeCell ref="G7:G8"/>
    <mergeCell ref="H7:H8"/>
    <mergeCell ref="M7:M8"/>
    <mergeCell ref="N7:N8"/>
    <mergeCell ref="O7:O8"/>
    <mergeCell ref="A18:K18"/>
    <mergeCell ref="M18:Q18"/>
    <mergeCell ref="R18:T18"/>
    <mergeCell ref="G19:K19"/>
    <mergeCell ref="A9:A11"/>
    <mergeCell ref="A12:A1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selection activeCell="C12" sqref="C12:V13"/>
    </sheetView>
  </sheetViews>
  <sheetFormatPr defaultColWidth="9.140625" defaultRowHeight="15" x14ac:dyDescent="0.25"/>
  <cols>
    <col min="1" max="1" width="14.140625" style="177" customWidth="1"/>
    <col min="2" max="2" width="4.5703125" style="48" customWidth="1"/>
    <col min="3" max="3" width="10" style="177" customWidth="1"/>
    <col min="4" max="4" width="18.140625" style="177" customWidth="1"/>
    <col min="5" max="5" width="6.140625" style="177" customWidth="1"/>
    <col min="6" max="6" width="13.42578125" style="177" customWidth="1"/>
    <col min="7" max="7" width="30.7109375" style="177" customWidth="1"/>
    <col min="8" max="8" width="4.5703125" style="177" customWidth="1"/>
    <col min="9" max="9" width="6.7109375" style="177" customWidth="1"/>
    <col min="10" max="10" width="6.140625" style="177" customWidth="1"/>
    <col min="11" max="11" width="4.28515625" style="177" customWidth="1"/>
    <col min="12" max="12" width="14" style="177" customWidth="1"/>
    <col min="13" max="13" width="4.140625" style="56" customWidth="1"/>
    <col min="14" max="14" width="4.140625" style="177" customWidth="1"/>
    <col min="15" max="15" width="3.85546875" style="177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77" customWidth="1"/>
    <col min="20" max="20" width="10.42578125" style="177" customWidth="1"/>
    <col min="21" max="21" width="13.85546875" style="177" customWidth="1"/>
    <col min="22" max="22" width="12.5703125" style="177" customWidth="1"/>
    <col min="23" max="16384" width="9.140625" style="177"/>
  </cols>
  <sheetData>
    <row r="1" spans="1:22" x14ac:dyDescent="0.25">
      <c r="R1" s="283" t="s">
        <v>361</v>
      </c>
      <c r="S1" s="283"/>
      <c r="T1" s="283"/>
      <c r="U1" s="283"/>
      <c r="V1" s="283"/>
    </row>
    <row r="2" spans="1:22" ht="15.75" customHeight="1" x14ac:dyDescent="0.25">
      <c r="R2" s="283" t="s">
        <v>55</v>
      </c>
      <c r="S2" s="283"/>
      <c r="T2" s="283"/>
      <c r="U2" s="283"/>
      <c r="V2" s="283"/>
    </row>
    <row r="3" spans="1:22" ht="16.5" customHeight="1" x14ac:dyDescent="0.25">
      <c r="A3" s="286" t="s">
        <v>363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6.75" customHeight="1" x14ac:dyDescent="0.25">
      <c r="A4" s="179"/>
      <c r="B4" s="47"/>
      <c r="C4" s="179"/>
      <c r="D4" s="179"/>
      <c r="E4" s="179"/>
      <c r="F4" s="179"/>
      <c r="G4" s="179"/>
      <c r="H4" s="179"/>
      <c r="I4" s="179"/>
      <c r="J4" s="21"/>
      <c r="K4" s="21"/>
      <c r="L4" s="21"/>
      <c r="M4" s="21"/>
      <c r="N4" s="21"/>
      <c r="O4" s="21"/>
      <c r="P4" s="47"/>
      <c r="Q4" s="47"/>
      <c r="R4" s="47"/>
      <c r="S4" s="21"/>
      <c r="T4" s="21"/>
      <c r="U4" s="21"/>
      <c r="V4" s="20"/>
    </row>
    <row r="5" spans="1:22" ht="9" customHeight="1" thickBot="1" x14ac:dyDescent="0.3">
      <c r="D5" s="5"/>
      <c r="E5" s="5"/>
      <c r="F5" s="5"/>
      <c r="G5" s="5"/>
      <c r="H5" s="5"/>
      <c r="I5" s="5"/>
      <c r="J5" s="5"/>
      <c r="K5" s="5"/>
      <c r="L5" s="5"/>
      <c r="M5" s="57"/>
      <c r="U5" s="25"/>
    </row>
    <row r="6" spans="1:22" ht="16.5" customHeight="1" x14ac:dyDescent="0.25">
      <c r="A6" s="332" t="s">
        <v>40</v>
      </c>
      <c r="B6" s="335" t="s">
        <v>0</v>
      </c>
      <c r="C6" s="321" t="s">
        <v>21</v>
      </c>
      <c r="D6" s="322"/>
      <c r="E6" s="322"/>
      <c r="F6" s="322"/>
      <c r="G6" s="322"/>
      <c r="H6" s="322"/>
      <c r="I6" s="295" t="s">
        <v>10</v>
      </c>
      <c r="J6" s="320" t="s">
        <v>4</v>
      </c>
      <c r="K6" s="295" t="s">
        <v>11</v>
      </c>
      <c r="L6" s="300" t="s">
        <v>39</v>
      </c>
      <c r="M6" s="320" t="s">
        <v>5</v>
      </c>
      <c r="N6" s="320"/>
      <c r="O6" s="320"/>
      <c r="P6" s="320"/>
      <c r="Q6" s="320"/>
      <c r="R6" s="320"/>
      <c r="S6" s="300" t="s">
        <v>46</v>
      </c>
      <c r="T6" s="303" t="s">
        <v>379</v>
      </c>
      <c r="U6" s="306" t="s">
        <v>1</v>
      </c>
      <c r="V6" s="337" t="s">
        <v>51</v>
      </c>
    </row>
    <row r="7" spans="1:22" ht="18" customHeight="1" x14ac:dyDescent="0.25">
      <c r="A7" s="333"/>
      <c r="B7" s="336"/>
      <c r="C7" s="343" t="s">
        <v>17</v>
      </c>
      <c r="D7" s="343" t="s">
        <v>2</v>
      </c>
      <c r="E7" s="343" t="s">
        <v>3</v>
      </c>
      <c r="F7" s="343" t="s">
        <v>7</v>
      </c>
      <c r="G7" s="343" t="s">
        <v>8</v>
      </c>
      <c r="H7" s="345" t="s">
        <v>9</v>
      </c>
      <c r="I7" s="296"/>
      <c r="J7" s="271"/>
      <c r="K7" s="296"/>
      <c r="L7" s="301"/>
      <c r="M7" s="340" t="s">
        <v>12</v>
      </c>
      <c r="N7" s="347" t="s">
        <v>13</v>
      </c>
      <c r="O7" s="347" t="s">
        <v>14</v>
      </c>
      <c r="P7" s="340" t="s">
        <v>15</v>
      </c>
      <c r="Q7" s="340" t="s">
        <v>33</v>
      </c>
      <c r="R7" s="340" t="s">
        <v>16</v>
      </c>
      <c r="S7" s="301"/>
      <c r="T7" s="304"/>
      <c r="U7" s="307"/>
      <c r="V7" s="338"/>
    </row>
    <row r="8" spans="1:22" ht="43.5" customHeight="1" thickBot="1" x14ac:dyDescent="0.3">
      <c r="A8" s="333"/>
      <c r="B8" s="342"/>
      <c r="C8" s="344"/>
      <c r="D8" s="344"/>
      <c r="E8" s="344"/>
      <c r="F8" s="344"/>
      <c r="G8" s="344"/>
      <c r="H8" s="346"/>
      <c r="I8" s="297"/>
      <c r="J8" s="323"/>
      <c r="K8" s="297"/>
      <c r="L8" s="302"/>
      <c r="M8" s="341"/>
      <c r="N8" s="348"/>
      <c r="O8" s="348"/>
      <c r="P8" s="341"/>
      <c r="Q8" s="341"/>
      <c r="R8" s="341"/>
      <c r="S8" s="302"/>
      <c r="T8" s="305"/>
      <c r="U8" s="308"/>
      <c r="V8" s="339"/>
    </row>
    <row r="9" spans="1:22" s="80" customFormat="1" ht="12" customHeight="1" x14ac:dyDescent="0.2">
      <c r="A9" s="312" t="s">
        <v>36</v>
      </c>
      <c r="B9" s="67">
        <v>1</v>
      </c>
      <c r="C9" s="26" t="s">
        <v>117</v>
      </c>
      <c r="D9" s="29" t="s">
        <v>198</v>
      </c>
      <c r="E9" s="29">
        <v>2007</v>
      </c>
      <c r="F9" s="26" t="s">
        <v>223</v>
      </c>
      <c r="G9" s="32" t="s">
        <v>250</v>
      </c>
      <c r="H9" s="33" t="s">
        <v>20</v>
      </c>
      <c r="I9" s="15">
        <v>2573</v>
      </c>
      <c r="J9" s="30">
        <v>99</v>
      </c>
      <c r="K9" s="42">
        <v>1.1000000000000001</v>
      </c>
      <c r="L9" s="26" t="s">
        <v>262</v>
      </c>
      <c r="M9" s="16">
        <v>0.6</v>
      </c>
      <c r="N9" s="53">
        <v>1</v>
      </c>
      <c r="O9" s="16">
        <v>1.8</v>
      </c>
      <c r="P9" s="53">
        <v>1</v>
      </c>
      <c r="Q9" s="35">
        <v>1</v>
      </c>
      <c r="R9" s="35">
        <v>0.55000000000000004</v>
      </c>
      <c r="S9" s="29">
        <v>0.6</v>
      </c>
      <c r="T9" s="36" t="s">
        <v>50</v>
      </c>
      <c r="U9" s="37">
        <f t="shared" ref="U9:U11" si="0">I9*K9*M9*N9*O9*P9*Q9*R9</f>
        <v>1681.1982000000003</v>
      </c>
      <c r="V9" s="38">
        <v>43393</v>
      </c>
    </row>
    <row r="10" spans="1:22" s="9" customFormat="1" ht="12" customHeight="1" x14ac:dyDescent="0.2">
      <c r="A10" s="313"/>
      <c r="B10" s="67">
        <v>2</v>
      </c>
      <c r="C10" s="26" t="s">
        <v>118</v>
      </c>
      <c r="D10" s="26" t="s">
        <v>199</v>
      </c>
      <c r="E10" s="26">
        <v>2005</v>
      </c>
      <c r="F10" s="26" t="s">
        <v>223</v>
      </c>
      <c r="G10" s="31" t="s">
        <v>251</v>
      </c>
      <c r="H10" s="33" t="s">
        <v>20</v>
      </c>
      <c r="I10" s="15">
        <v>2573</v>
      </c>
      <c r="J10" s="34">
        <v>98.16</v>
      </c>
      <c r="K10" s="42">
        <v>1.1000000000000001</v>
      </c>
      <c r="L10" s="26" t="s">
        <v>262</v>
      </c>
      <c r="M10" s="16">
        <v>0.6</v>
      </c>
      <c r="N10" s="53">
        <v>1</v>
      </c>
      <c r="O10" s="16">
        <v>1.8</v>
      </c>
      <c r="P10" s="53">
        <v>1</v>
      </c>
      <c r="Q10" s="35">
        <v>1</v>
      </c>
      <c r="R10" s="35">
        <v>0.5</v>
      </c>
      <c r="S10" s="26">
        <v>0.5</v>
      </c>
      <c r="T10" s="36" t="s">
        <v>50</v>
      </c>
      <c r="U10" s="37">
        <f t="shared" si="0"/>
        <v>1528.3620000000001</v>
      </c>
      <c r="V10" s="38">
        <v>43393</v>
      </c>
    </row>
    <row r="11" spans="1:22" s="9" customFormat="1" ht="12" customHeight="1" thickBot="1" x14ac:dyDescent="0.25">
      <c r="A11" s="349"/>
      <c r="B11" s="60">
        <v>3</v>
      </c>
      <c r="C11" s="185" t="s">
        <v>119</v>
      </c>
      <c r="D11" s="185" t="s">
        <v>200</v>
      </c>
      <c r="E11" s="185">
        <v>2015</v>
      </c>
      <c r="F11" s="185" t="s">
        <v>223</v>
      </c>
      <c r="G11" s="186" t="s">
        <v>233</v>
      </c>
      <c r="H11" s="158" t="s">
        <v>20</v>
      </c>
      <c r="I11" s="17">
        <v>2573</v>
      </c>
      <c r="J11" s="187">
        <v>84.3</v>
      </c>
      <c r="K11" s="188">
        <v>1.1000000000000001</v>
      </c>
      <c r="L11" s="185" t="s">
        <v>262</v>
      </c>
      <c r="M11" s="18">
        <v>0.6</v>
      </c>
      <c r="N11" s="55">
        <v>1</v>
      </c>
      <c r="O11" s="18">
        <v>1.8</v>
      </c>
      <c r="P11" s="55">
        <v>1</v>
      </c>
      <c r="Q11" s="49">
        <v>1</v>
      </c>
      <c r="R11" s="49">
        <v>0.85</v>
      </c>
      <c r="S11" s="185">
        <v>0.9</v>
      </c>
      <c r="T11" s="159" t="s">
        <v>50</v>
      </c>
      <c r="U11" s="40">
        <f t="shared" si="0"/>
        <v>2598.2154</v>
      </c>
      <c r="V11" s="160">
        <v>43393</v>
      </c>
    </row>
    <row r="12" spans="1:22" s="9" customFormat="1" ht="31.9" customHeight="1" x14ac:dyDescent="0.25">
      <c r="A12" s="350" t="s">
        <v>37</v>
      </c>
      <c r="B12" s="27">
        <v>4</v>
      </c>
      <c r="C12" s="89" t="s">
        <v>287</v>
      </c>
      <c r="D12" s="190" t="s">
        <v>288</v>
      </c>
      <c r="E12" s="141">
        <v>2014</v>
      </c>
      <c r="F12" s="89" t="s">
        <v>306</v>
      </c>
      <c r="G12" s="191" t="s">
        <v>289</v>
      </c>
      <c r="H12" s="85" t="s">
        <v>26</v>
      </c>
      <c r="I12" s="189">
        <v>3509</v>
      </c>
      <c r="J12" s="190">
        <v>7.4</v>
      </c>
      <c r="K12" s="192">
        <v>1</v>
      </c>
      <c r="L12" s="89" t="s">
        <v>262</v>
      </c>
      <c r="M12" s="22">
        <v>0.6</v>
      </c>
      <c r="N12" s="54">
        <v>1</v>
      </c>
      <c r="O12" s="22">
        <v>1.8</v>
      </c>
      <c r="P12" s="54">
        <v>1</v>
      </c>
      <c r="Q12" s="44">
        <v>1</v>
      </c>
      <c r="R12" s="44">
        <v>0.9</v>
      </c>
      <c r="S12" s="141">
        <v>0.95</v>
      </c>
      <c r="T12" s="193" t="s">
        <v>50</v>
      </c>
      <c r="U12" s="45">
        <f t="shared" ref="U12:U13" si="1">I12*K12*M12*N12*O12*P12*Q12*R12</f>
        <v>3410.7480000000005</v>
      </c>
      <c r="V12" s="46">
        <v>43351</v>
      </c>
    </row>
    <row r="13" spans="1:22" s="9" customFormat="1" ht="33" customHeight="1" thickBot="1" x14ac:dyDescent="0.3">
      <c r="A13" s="313"/>
      <c r="B13" s="28">
        <v>5</v>
      </c>
      <c r="C13" s="86" t="s">
        <v>290</v>
      </c>
      <c r="D13" s="87" t="s">
        <v>291</v>
      </c>
      <c r="E13" s="86">
        <v>2008</v>
      </c>
      <c r="F13" s="86" t="s">
        <v>306</v>
      </c>
      <c r="G13" s="163" t="s">
        <v>292</v>
      </c>
      <c r="H13" s="87" t="s">
        <v>26</v>
      </c>
      <c r="I13" s="17">
        <v>3509</v>
      </c>
      <c r="J13" s="87">
        <v>13.3</v>
      </c>
      <c r="K13" s="23">
        <v>1</v>
      </c>
      <c r="L13" s="86" t="s">
        <v>262</v>
      </c>
      <c r="M13" s="18">
        <v>0.6</v>
      </c>
      <c r="N13" s="55">
        <v>1</v>
      </c>
      <c r="O13" s="18">
        <v>1.8</v>
      </c>
      <c r="P13" s="55">
        <v>1</v>
      </c>
      <c r="Q13" s="49">
        <v>1</v>
      </c>
      <c r="R13" s="49">
        <v>0.8</v>
      </c>
      <c r="S13" s="86">
        <v>0.85</v>
      </c>
      <c r="T13" s="39" t="s">
        <v>50</v>
      </c>
      <c r="U13" s="40">
        <f t="shared" si="1"/>
        <v>3031.7760000000003</v>
      </c>
      <c r="V13" s="160">
        <v>43393</v>
      </c>
    </row>
    <row r="14" spans="1:22" ht="18.75" customHeight="1" thickBot="1" x14ac:dyDescent="0.3">
      <c r="A14" s="326" t="s">
        <v>45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65">
        <v>5</v>
      </c>
      <c r="M14" s="328" t="s">
        <v>35</v>
      </c>
      <c r="N14" s="329"/>
      <c r="O14" s="329"/>
      <c r="P14" s="329"/>
      <c r="Q14" s="329"/>
      <c r="R14" s="330" t="s">
        <v>34</v>
      </c>
      <c r="S14" s="330"/>
      <c r="T14" s="331"/>
      <c r="U14" s="66">
        <f>SUM(U9:U13)</f>
        <v>12250.2996</v>
      </c>
      <c r="V14" s="24"/>
    </row>
    <row r="15" spans="1:22" ht="18.75" customHeight="1" x14ac:dyDescent="0.25">
      <c r="G15" s="285"/>
      <c r="H15" s="285"/>
      <c r="I15" s="285"/>
      <c r="J15" s="285"/>
      <c r="K15" s="285"/>
      <c r="L15" s="178"/>
    </row>
    <row r="16" spans="1:22" ht="15.75" customHeight="1" x14ac:dyDescent="0.25">
      <c r="A16" s="2"/>
      <c r="B16" s="52"/>
      <c r="C16" s="2"/>
      <c r="D16" s="2"/>
      <c r="E16" s="2"/>
      <c r="F16" s="2"/>
      <c r="G16" s="2"/>
      <c r="H16" s="2"/>
      <c r="I16" s="2"/>
      <c r="J16" s="2"/>
      <c r="K16" s="2"/>
      <c r="L16" s="2"/>
      <c r="M16" s="59"/>
      <c r="N16" s="2"/>
      <c r="O16" s="2"/>
      <c r="P16" s="52"/>
      <c r="Q16" s="52"/>
      <c r="R16" s="52"/>
      <c r="S16" s="2"/>
      <c r="T16" s="2"/>
      <c r="U16" s="2"/>
    </row>
  </sheetData>
  <mergeCells count="33">
    <mergeCell ref="R1:V1"/>
    <mergeCell ref="R2:V2"/>
    <mergeCell ref="K6:K8"/>
    <mergeCell ref="C7:C8"/>
    <mergeCell ref="D7:D8"/>
    <mergeCell ref="E7:E8"/>
    <mergeCell ref="F7:F8"/>
    <mergeCell ref="T6:T8"/>
    <mergeCell ref="U6:U8"/>
    <mergeCell ref="V6:V8"/>
    <mergeCell ref="Q7:Q8"/>
    <mergeCell ref="R7:R8"/>
    <mergeCell ref="A6:A8"/>
    <mergeCell ref="B6:B8"/>
    <mergeCell ref="C6:H6"/>
    <mergeCell ref="I6:I8"/>
    <mergeCell ref="J6:J8"/>
    <mergeCell ref="A14:K14"/>
    <mergeCell ref="M14:Q14"/>
    <mergeCell ref="R14:T14"/>
    <mergeCell ref="G15:K15"/>
    <mergeCell ref="A3:V3"/>
    <mergeCell ref="A9:A11"/>
    <mergeCell ref="A12:A13"/>
    <mergeCell ref="G7:G8"/>
    <mergeCell ref="H7:H8"/>
    <mergeCell ref="M7:M8"/>
    <mergeCell ref="N7:N8"/>
    <mergeCell ref="O7:O8"/>
    <mergeCell ref="P7:P8"/>
    <mergeCell ref="L6:L8"/>
    <mergeCell ref="M6:R6"/>
    <mergeCell ref="S6:S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workbookViewId="0">
      <selection activeCell="C13" sqref="C13:V14"/>
    </sheetView>
  </sheetViews>
  <sheetFormatPr defaultColWidth="9.140625" defaultRowHeight="15" x14ac:dyDescent="0.25"/>
  <cols>
    <col min="1" max="1" width="14.140625" style="177" customWidth="1"/>
    <col min="2" max="2" width="4.5703125" style="48" customWidth="1"/>
    <col min="3" max="3" width="10" style="177" customWidth="1"/>
    <col min="4" max="4" width="18.140625" style="177" customWidth="1"/>
    <col min="5" max="5" width="6.140625" style="177" customWidth="1"/>
    <col min="6" max="6" width="13.42578125" style="177" customWidth="1"/>
    <col min="7" max="7" width="30.7109375" style="177" customWidth="1"/>
    <col min="8" max="8" width="4.5703125" style="177" customWidth="1"/>
    <col min="9" max="9" width="6.7109375" style="177" customWidth="1"/>
    <col min="10" max="10" width="6.140625" style="177" customWidth="1"/>
    <col min="11" max="11" width="4.28515625" style="177" customWidth="1"/>
    <col min="12" max="12" width="14" style="177" customWidth="1"/>
    <col min="13" max="13" width="4.140625" style="56" customWidth="1"/>
    <col min="14" max="14" width="4.140625" style="177" customWidth="1"/>
    <col min="15" max="15" width="3.85546875" style="177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77" customWidth="1"/>
    <col min="20" max="20" width="10.42578125" style="177" customWidth="1"/>
    <col min="21" max="21" width="13.85546875" style="177" customWidth="1"/>
    <col min="22" max="22" width="12.5703125" style="177" customWidth="1"/>
    <col min="23" max="16384" width="9.140625" style="177"/>
  </cols>
  <sheetData>
    <row r="1" spans="1:22" x14ac:dyDescent="0.25">
      <c r="R1" s="283" t="s">
        <v>361</v>
      </c>
      <c r="S1" s="283"/>
      <c r="T1" s="283"/>
      <c r="U1" s="283"/>
      <c r="V1" s="283"/>
    </row>
    <row r="2" spans="1:22" ht="15.75" customHeight="1" x14ac:dyDescent="0.25">
      <c r="R2" s="283" t="s">
        <v>55</v>
      </c>
      <c r="S2" s="283"/>
      <c r="T2" s="283"/>
      <c r="U2" s="283"/>
      <c r="V2" s="283"/>
    </row>
    <row r="3" spans="1:22" ht="16.5" customHeight="1" x14ac:dyDescent="0.25">
      <c r="A3" s="286" t="s">
        <v>362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16.5" customHeight="1" x14ac:dyDescent="0.25">
      <c r="A4" s="179"/>
      <c r="B4" s="47"/>
      <c r="C4" s="179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47"/>
      <c r="R4" s="47"/>
      <c r="S4" s="21"/>
      <c r="T4" s="21"/>
      <c r="U4" s="21"/>
      <c r="V4" s="20"/>
    </row>
    <row r="5" spans="1:22" ht="6.75" customHeight="1" x14ac:dyDescent="0.25">
      <c r="A5" s="179"/>
      <c r="B5" s="47"/>
      <c r="C5" s="179"/>
      <c r="D5" s="179"/>
      <c r="E5" s="179"/>
      <c r="F5" s="179"/>
      <c r="G5" s="179"/>
      <c r="H5" s="179"/>
      <c r="I5" s="179"/>
      <c r="J5" s="21"/>
      <c r="K5" s="21"/>
      <c r="L5" s="21"/>
      <c r="M5" s="21"/>
      <c r="N5" s="21"/>
      <c r="O5" s="21"/>
      <c r="P5" s="47"/>
      <c r="Q5" s="47"/>
      <c r="R5" s="47"/>
      <c r="S5" s="21"/>
      <c r="T5" s="21"/>
      <c r="U5" s="21"/>
      <c r="V5" s="20"/>
    </row>
    <row r="6" spans="1:22" ht="9" customHeight="1" thickBot="1" x14ac:dyDescent="0.3">
      <c r="D6" s="5"/>
      <c r="E6" s="5"/>
      <c r="F6" s="5"/>
      <c r="G6" s="5"/>
      <c r="H6" s="5"/>
      <c r="I6" s="5"/>
      <c r="J6" s="5"/>
      <c r="K6" s="5"/>
      <c r="L6" s="5"/>
      <c r="M6" s="57"/>
      <c r="U6" s="25"/>
    </row>
    <row r="7" spans="1:22" ht="16.5" customHeight="1" x14ac:dyDescent="0.25">
      <c r="A7" s="332" t="s">
        <v>40</v>
      </c>
      <c r="B7" s="335" t="s">
        <v>0</v>
      </c>
      <c r="C7" s="321" t="s">
        <v>21</v>
      </c>
      <c r="D7" s="322"/>
      <c r="E7" s="322"/>
      <c r="F7" s="322"/>
      <c r="G7" s="322"/>
      <c r="H7" s="322"/>
      <c r="I7" s="295" t="s">
        <v>10</v>
      </c>
      <c r="J7" s="320" t="s">
        <v>4</v>
      </c>
      <c r="K7" s="295" t="s">
        <v>11</v>
      </c>
      <c r="L7" s="300" t="s">
        <v>39</v>
      </c>
      <c r="M7" s="320" t="s">
        <v>5</v>
      </c>
      <c r="N7" s="320"/>
      <c r="O7" s="320"/>
      <c r="P7" s="320"/>
      <c r="Q7" s="320"/>
      <c r="R7" s="320"/>
      <c r="S7" s="300" t="s">
        <v>46</v>
      </c>
      <c r="T7" s="303" t="s">
        <v>379</v>
      </c>
      <c r="U7" s="306" t="s">
        <v>1</v>
      </c>
      <c r="V7" s="309" t="s">
        <v>51</v>
      </c>
    </row>
    <row r="8" spans="1:22" ht="18" customHeight="1" x14ac:dyDescent="0.25">
      <c r="A8" s="333"/>
      <c r="B8" s="336"/>
      <c r="C8" s="351" t="s">
        <v>17</v>
      </c>
      <c r="D8" s="351" t="s">
        <v>2</v>
      </c>
      <c r="E8" s="351" t="s">
        <v>3</v>
      </c>
      <c r="F8" s="351" t="s">
        <v>7</v>
      </c>
      <c r="G8" s="351" t="s">
        <v>8</v>
      </c>
      <c r="H8" s="352" t="s">
        <v>9</v>
      </c>
      <c r="I8" s="296"/>
      <c r="J8" s="271"/>
      <c r="K8" s="296"/>
      <c r="L8" s="301"/>
      <c r="M8" s="272" t="s">
        <v>12</v>
      </c>
      <c r="N8" s="270" t="s">
        <v>13</v>
      </c>
      <c r="O8" s="270" t="s">
        <v>14</v>
      </c>
      <c r="P8" s="272" t="s">
        <v>15</v>
      </c>
      <c r="Q8" s="272" t="s">
        <v>33</v>
      </c>
      <c r="R8" s="272" t="s">
        <v>16</v>
      </c>
      <c r="S8" s="301"/>
      <c r="T8" s="304"/>
      <c r="U8" s="307"/>
      <c r="V8" s="310"/>
    </row>
    <row r="9" spans="1:22" ht="43.5" customHeight="1" thickBot="1" x14ac:dyDescent="0.3">
      <c r="A9" s="333"/>
      <c r="B9" s="342"/>
      <c r="C9" s="299"/>
      <c r="D9" s="299"/>
      <c r="E9" s="299"/>
      <c r="F9" s="299"/>
      <c r="G9" s="299"/>
      <c r="H9" s="353"/>
      <c r="I9" s="297"/>
      <c r="J9" s="323"/>
      <c r="K9" s="297"/>
      <c r="L9" s="302"/>
      <c r="M9" s="317"/>
      <c r="N9" s="314"/>
      <c r="O9" s="314"/>
      <c r="P9" s="317"/>
      <c r="Q9" s="317"/>
      <c r="R9" s="317"/>
      <c r="S9" s="302"/>
      <c r="T9" s="305"/>
      <c r="U9" s="308"/>
      <c r="V9" s="311"/>
    </row>
    <row r="10" spans="1:22" s="69" customFormat="1" ht="16.149999999999999" customHeight="1" x14ac:dyDescent="0.2">
      <c r="A10" s="312" t="s">
        <v>36</v>
      </c>
      <c r="B10" s="67">
        <v>1</v>
      </c>
      <c r="C10" s="26" t="s">
        <v>120</v>
      </c>
      <c r="D10" s="29" t="s">
        <v>201</v>
      </c>
      <c r="E10" s="29">
        <v>2013</v>
      </c>
      <c r="F10" s="26" t="s">
        <v>224</v>
      </c>
      <c r="G10" s="32" t="s">
        <v>368</v>
      </c>
      <c r="H10" s="33" t="s">
        <v>20</v>
      </c>
      <c r="I10" s="15">
        <v>2573</v>
      </c>
      <c r="J10" s="30">
        <v>128</v>
      </c>
      <c r="K10" s="41">
        <v>1.4</v>
      </c>
      <c r="L10" s="26" t="s">
        <v>262</v>
      </c>
      <c r="M10" s="16">
        <v>0.6</v>
      </c>
      <c r="N10" s="53">
        <v>1</v>
      </c>
      <c r="O10" s="16">
        <v>1.8</v>
      </c>
      <c r="P10" s="53">
        <v>1</v>
      </c>
      <c r="Q10" s="35">
        <v>1</v>
      </c>
      <c r="R10" s="35">
        <v>0.8</v>
      </c>
      <c r="S10" s="29">
        <v>0.85</v>
      </c>
      <c r="T10" s="36" t="s">
        <v>50</v>
      </c>
      <c r="U10" s="37">
        <f t="shared" ref="U10:U12" si="0">I10*K10*M10*N10*O10*P10*Q10*R10</f>
        <v>3112.3008</v>
      </c>
      <c r="V10" s="63">
        <v>43137</v>
      </c>
    </row>
    <row r="11" spans="1:22" s="9" customFormat="1" ht="16.899999999999999" customHeight="1" x14ac:dyDescent="0.2">
      <c r="A11" s="313"/>
      <c r="B11" s="27">
        <v>2</v>
      </c>
      <c r="C11" s="26" t="s">
        <v>121</v>
      </c>
      <c r="D11" s="29" t="s">
        <v>202</v>
      </c>
      <c r="E11" s="29">
        <v>2003</v>
      </c>
      <c r="F11" s="26" t="s">
        <v>224</v>
      </c>
      <c r="G11" s="32" t="s">
        <v>19</v>
      </c>
      <c r="H11" s="33" t="s">
        <v>20</v>
      </c>
      <c r="I11" s="15">
        <v>2573</v>
      </c>
      <c r="J11" s="30">
        <v>88.92</v>
      </c>
      <c r="K11" s="42">
        <v>1.1000000000000001</v>
      </c>
      <c r="L11" s="26" t="s">
        <v>262</v>
      </c>
      <c r="M11" s="16">
        <v>0.6</v>
      </c>
      <c r="N11" s="53">
        <v>1</v>
      </c>
      <c r="O11" s="16">
        <v>1.8</v>
      </c>
      <c r="P11" s="53">
        <v>1</v>
      </c>
      <c r="Q11" s="35">
        <v>1</v>
      </c>
      <c r="R11" s="35">
        <v>0.5</v>
      </c>
      <c r="S11" s="203">
        <v>0.5</v>
      </c>
      <c r="T11" s="36" t="s">
        <v>50</v>
      </c>
      <c r="U11" s="37">
        <f t="shared" si="0"/>
        <v>1528.3620000000001</v>
      </c>
      <c r="V11" s="63">
        <v>43237</v>
      </c>
    </row>
    <row r="12" spans="1:22" s="9" customFormat="1" ht="18.600000000000001" customHeight="1" thickBot="1" x14ac:dyDescent="0.25">
      <c r="A12" s="349"/>
      <c r="B12" s="60">
        <v>3</v>
      </c>
      <c r="C12" s="185" t="s">
        <v>111</v>
      </c>
      <c r="D12" s="185" t="s">
        <v>192</v>
      </c>
      <c r="E12" s="185">
        <v>2012</v>
      </c>
      <c r="F12" s="185" t="s">
        <v>224</v>
      </c>
      <c r="G12" s="186" t="s">
        <v>245</v>
      </c>
      <c r="H12" s="158" t="s">
        <v>20</v>
      </c>
      <c r="I12" s="17">
        <v>2573</v>
      </c>
      <c r="J12" s="187">
        <v>106.8</v>
      </c>
      <c r="K12" s="188">
        <v>1.2</v>
      </c>
      <c r="L12" s="185" t="s">
        <v>262</v>
      </c>
      <c r="M12" s="18">
        <v>0.6</v>
      </c>
      <c r="N12" s="55">
        <v>1</v>
      </c>
      <c r="O12" s="18">
        <v>1.8</v>
      </c>
      <c r="P12" s="55">
        <v>1</v>
      </c>
      <c r="Q12" s="49">
        <v>1</v>
      </c>
      <c r="R12" s="49">
        <v>0.8</v>
      </c>
      <c r="S12" s="185">
        <v>0.85</v>
      </c>
      <c r="T12" s="159" t="s">
        <v>50</v>
      </c>
      <c r="U12" s="40">
        <f t="shared" si="0"/>
        <v>2667.6864000000005</v>
      </c>
      <c r="V12" s="196">
        <v>43407</v>
      </c>
    </row>
    <row r="13" spans="1:22" s="9" customFormat="1" ht="31.9" customHeight="1" x14ac:dyDescent="0.25">
      <c r="A13" s="350" t="s">
        <v>37</v>
      </c>
      <c r="B13" s="27">
        <v>4</v>
      </c>
      <c r="C13" s="89" t="s">
        <v>293</v>
      </c>
      <c r="D13" s="190" t="s">
        <v>294</v>
      </c>
      <c r="E13" s="141">
        <v>2003</v>
      </c>
      <c r="F13" s="89" t="s">
        <v>224</v>
      </c>
      <c r="G13" s="191" t="s">
        <v>369</v>
      </c>
      <c r="H13" s="85" t="s">
        <v>26</v>
      </c>
      <c r="I13" s="189">
        <v>3509</v>
      </c>
      <c r="J13" s="190">
        <v>15.42</v>
      </c>
      <c r="K13" s="192">
        <v>1</v>
      </c>
      <c r="L13" s="89" t="s">
        <v>262</v>
      </c>
      <c r="M13" s="22">
        <v>0.6</v>
      </c>
      <c r="N13" s="54">
        <v>1</v>
      </c>
      <c r="O13" s="22">
        <v>1.8</v>
      </c>
      <c r="P13" s="54">
        <v>1</v>
      </c>
      <c r="Q13" s="44">
        <v>1</v>
      </c>
      <c r="R13" s="44">
        <v>0.8</v>
      </c>
      <c r="S13" s="141">
        <v>0.85</v>
      </c>
      <c r="T13" s="193" t="s">
        <v>50</v>
      </c>
      <c r="U13" s="45">
        <f t="shared" ref="U13:U15" si="1">I13*K13*M13*N13*O13*P13*Q13*R13</f>
        <v>3031.7760000000003</v>
      </c>
      <c r="V13" s="64">
        <v>43137</v>
      </c>
    </row>
    <row r="14" spans="1:22" s="9" customFormat="1" ht="33.6" customHeight="1" thickBot="1" x14ac:dyDescent="0.3">
      <c r="A14" s="313"/>
      <c r="B14" s="60">
        <v>5</v>
      </c>
      <c r="C14" s="86" t="s">
        <v>295</v>
      </c>
      <c r="D14" s="87" t="s">
        <v>296</v>
      </c>
      <c r="E14" s="86">
        <v>2008</v>
      </c>
      <c r="F14" s="86" t="s">
        <v>224</v>
      </c>
      <c r="G14" s="163" t="s">
        <v>297</v>
      </c>
      <c r="H14" s="87" t="s">
        <v>26</v>
      </c>
      <c r="I14" s="17">
        <v>3509</v>
      </c>
      <c r="J14" s="87">
        <v>14.3</v>
      </c>
      <c r="K14" s="23">
        <v>1</v>
      </c>
      <c r="L14" s="86" t="s">
        <v>262</v>
      </c>
      <c r="M14" s="18">
        <v>0.6</v>
      </c>
      <c r="N14" s="55">
        <v>1</v>
      </c>
      <c r="O14" s="18">
        <v>1.8</v>
      </c>
      <c r="P14" s="55">
        <v>1</v>
      </c>
      <c r="Q14" s="49">
        <v>1</v>
      </c>
      <c r="R14" s="49">
        <v>0.65</v>
      </c>
      <c r="S14" s="202">
        <v>0.7</v>
      </c>
      <c r="T14" s="39" t="s">
        <v>50</v>
      </c>
      <c r="U14" s="40">
        <f t="shared" si="1"/>
        <v>2463.3180000000002</v>
      </c>
      <c r="V14" s="196">
        <v>43237</v>
      </c>
    </row>
    <row r="15" spans="1:22" s="9" customFormat="1" ht="63" customHeight="1" thickBot="1" x14ac:dyDescent="0.3">
      <c r="A15" s="180" t="s">
        <v>42</v>
      </c>
      <c r="B15" s="27">
        <v>6</v>
      </c>
      <c r="C15" s="68" t="s">
        <v>351</v>
      </c>
      <c r="D15" s="68" t="s">
        <v>352</v>
      </c>
      <c r="E15" s="68">
        <v>2010</v>
      </c>
      <c r="F15" s="68" t="s">
        <v>224</v>
      </c>
      <c r="G15" s="194" t="s">
        <v>28</v>
      </c>
      <c r="H15" s="68" t="s">
        <v>32</v>
      </c>
      <c r="I15" s="15">
        <v>3509</v>
      </c>
      <c r="J15" s="89">
        <v>25</v>
      </c>
      <c r="K15" s="11">
        <v>1</v>
      </c>
      <c r="L15" s="68" t="s">
        <v>262</v>
      </c>
      <c r="M15" s="22">
        <v>0.6</v>
      </c>
      <c r="N15" s="54">
        <v>1</v>
      </c>
      <c r="O15" s="16">
        <v>1.8</v>
      </c>
      <c r="P15" s="54">
        <v>1</v>
      </c>
      <c r="Q15" s="35">
        <v>1</v>
      </c>
      <c r="R15" s="35">
        <v>0.8</v>
      </c>
      <c r="S15" s="89">
        <v>0.85</v>
      </c>
      <c r="T15" s="28" t="s">
        <v>50</v>
      </c>
      <c r="U15" s="37">
        <f t="shared" si="1"/>
        <v>3031.7760000000003</v>
      </c>
      <c r="V15" s="63">
        <v>43137</v>
      </c>
    </row>
    <row r="16" spans="1:22" ht="18.75" customHeight="1" thickBot="1" x14ac:dyDescent="0.3">
      <c r="A16" s="326" t="s">
        <v>45</v>
      </c>
      <c r="B16" s="327"/>
      <c r="C16" s="327"/>
      <c r="D16" s="327"/>
      <c r="E16" s="327"/>
      <c r="F16" s="327"/>
      <c r="G16" s="327"/>
      <c r="H16" s="327"/>
      <c r="I16" s="327"/>
      <c r="J16" s="327"/>
      <c r="K16" s="327"/>
      <c r="L16" s="65">
        <v>6</v>
      </c>
      <c r="M16" s="328" t="s">
        <v>35</v>
      </c>
      <c r="N16" s="329"/>
      <c r="O16" s="329"/>
      <c r="P16" s="329"/>
      <c r="Q16" s="329"/>
      <c r="R16" s="330" t="s">
        <v>34</v>
      </c>
      <c r="S16" s="330"/>
      <c r="T16" s="331"/>
      <c r="U16" s="66">
        <f>SUM(U10:U15)</f>
        <v>15835.219200000001</v>
      </c>
      <c r="V16" s="24"/>
    </row>
    <row r="17" spans="1:21" ht="18.75" customHeight="1" x14ac:dyDescent="0.25">
      <c r="G17" s="285"/>
      <c r="H17" s="285"/>
      <c r="I17" s="285"/>
      <c r="J17" s="285"/>
      <c r="K17" s="285"/>
      <c r="L17" s="178"/>
    </row>
    <row r="18" spans="1:21" ht="15.75" customHeight="1" x14ac:dyDescent="0.25">
      <c r="A18" s="2"/>
      <c r="B18" s="52"/>
      <c r="C18" s="2"/>
      <c r="D18" s="2"/>
      <c r="E18" s="2"/>
      <c r="F18" s="2"/>
      <c r="G18" s="2"/>
      <c r="H18" s="2"/>
      <c r="I18" s="2"/>
      <c r="J18" s="2"/>
      <c r="K18" s="2"/>
      <c r="L18" s="2"/>
      <c r="M18" s="59"/>
      <c r="N18" s="2"/>
      <c r="O18" s="2"/>
      <c r="P18" s="52"/>
      <c r="Q18" s="52"/>
      <c r="R18" s="52"/>
      <c r="S18" s="2"/>
      <c r="T18" s="2"/>
      <c r="U18" s="2"/>
    </row>
  </sheetData>
  <mergeCells count="34">
    <mergeCell ref="R1:V1"/>
    <mergeCell ref="R2:V2"/>
    <mergeCell ref="D4:P4"/>
    <mergeCell ref="K7:K9"/>
    <mergeCell ref="C8:C9"/>
    <mergeCell ref="D8:D9"/>
    <mergeCell ref="E8:E9"/>
    <mergeCell ref="F8:F9"/>
    <mergeCell ref="T7:T9"/>
    <mergeCell ref="U7:U9"/>
    <mergeCell ref="V7:V9"/>
    <mergeCell ref="Q8:Q9"/>
    <mergeCell ref="R8:R9"/>
    <mergeCell ref="A7:A9"/>
    <mergeCell ref="B7:B9"/>
    <mergeCell ref="C7:H7"/>
    <mergeCell ref="I7:I9"/>
    <mergeCell ref="J7:J9"/>
    <mergeCell ref="A16:K16"/>
    <mergeCell ref="M16:Q16"/>
    <mergeCell ref="R16:T16"/>
    <mergeCell ref="G17:K17"/>
    <mergeCell ref="A3:V3"/>
    <mergeCell ref="A10:A12"/>
    <mergeCell ref="A13:A14"/>
    <mergeCell ref="G8:G9"/>
    <mergeCell ref="H8:H9"/>
    <mergeCell ref="M8:M9"/>
    <mergeCell ref="N8:N9"/>
    <mergeCell ref="O8:O9"/>
    <mergeCell ref="P8:P9"/>
    <mergeCell ref="L7:L9"/>
    <mergeCell ref="M7:R7"/>
    <mergeCell ref="S7:S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selection activeCell="U9" sqref="U9:U13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s="199" customFormat="1" x14ac:dyDescent="0.25">
      <c r="B1" s="48"/>
      <c r="M1" s="56"/>
      <c r="P1" s="48"/>
      <c r="Q1" s="48"/>
      <c r="R1" s="283" t="s">
        <v>361</v>
      </c>
      <c r="S1" s="283"/>
      <c r="T1" s="283"/>
      <c r="U1" s="283"/>
      <c r="V1" s="283"/>
    </row>
    <row r="2" spans="1:22" s="199" customFormat="1" ht="15.75" customHeight="1" x14ac:dyDescent="0.25">
      <c r="B2" s="48"/>
      <c r="M2" s="56"/>
      <c r="P2" s="48"/>
      <c r="Q2" s="48"/>
      <c r="R2" s="283" t="s">
        <v>55</v>
      </c>
      <c r="S2" s="283"/>
      <c r="T2" s="283"/>
      <c r="U2" s="283"/>
      <c r="V2" s="283"/>
    </row>
    <row r="3" spans="1:22" s="199" customFormat="1" ht="16.5" customHeight="1" x14ac:dyDescent="0.25">
      <c r="A3" s="286" t="s">
        <v>370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s="199" customFormat="1" ht="6.75" customHeight="1" x14ac:dyDescent="0.25">
      <c r="A4" s="201"/>
      <c r="B4" s="47"/>
      <c r="C4" s="201"/>
      <c r="D4" s="201"/>
      <c r="E4" s="201"/>
      <c r="F4" s="201"/>
      <c r="G4" s="201"/>
      <c r="H4" s="201"/>
      <c r="I4" s="201"/>
      <c r="J4" s="21"/>
      <c r="K4" s="21"/>
      <c r="L4" s="21"/>
      <c r="M4" s="21"/>
      <c r="N4" s="21"/>
      <c r="O4" s="21"/>
      <c r="P4" s="47"/>
      <c r="Q4" s="47"/>
      <c r="R4" s="47"/>
      <c r="S4" s="21"/>
      <c r="T4" s="21"/>
      <c r="U4" s="21"/>
      <c r="V4" s="20"/>
    </row>
    <row r="5" spans="1:22" ht="9" customHeight="1" thickBot="1" x14ac:dyDescent="0.3">
      <c r="D5" s="5"/>
      <c r="E5" s="5"/>
      <c r="F5" s="5"/>
      <c r="G5" s="5"/>
      <c r="H5" s="5"/>
      <c r="I5" s="5"/>
      <c r="J5" s="5"/>
      <c r="K5" s="5"/>
      <c r="L5" s="5"/>
      <c r="M5" s="57"/>
      <c r="U5" s="25"/>
    </row>
    <row r="6" spans="1:22" ht="16.5" customHeight="1" x14ac:dyDescent="0.25">
      <c r="A6" s="332" t="s">
        <v>40</v>
      </c>
      <c r="B6" s="335" t="s">
        <v>0</v>
      </c>
      <c r="C6" s="321" t="s">
        <v>21</v>
      </c>
      <c r="D6" s="322"/>
      <c r="E6" s="322"/>
      <c r="F6" s="322"/>
      <c r="G6" s="322"/>
      <c r="H6" s="322"/>
      <c r="I6" s="295" t="s">
        <v>10</v>
      </c>
      <c r="J6" s="320" t="s">
        <v>4</v>
      </c>
      <c r="K6" s="295" t="s">
        <v>11</v>
      </c>
      <c r="L6" s="300" t="s">
        <v>39</v>
      </c>
      <c r="M6" s="320" t="s">
        <v>5</v>
      </c>
      <c r="N6" s="320"/>
      <c r="O6" s="320"/>
      <c r="P6" s="320"/>
      <c r="Q6" s="320"/>
      <c r="R6" s="320"/>
      <c r="S6" s="300" t="s">
        <v>46</v>
      </c>
      <c r="T6" s="303" t="s">
        <v>379</v>
      </c>
      <c r="U6" s="306" t="s">
        <v>1</v>
      </c>
      <c r="V6" s="309" t="s">
        <v>51</v>
      </c>
    </row>
    <row r="7" spans="1:22" ht="18" customHeight="1" x14ac:dyDescent="0.25">
      <c r="A7" s="333"/>
      <c r="B7" s="336"/>
      <c r="C7" s="351" t="s">
        <v>17</v>
      </c>
      <c r="D7" s="351" t="s">
        <v>2</v>
      </c>
      <c r="E7" s="351" t="s">
        <v>3</v>
      </c>
      <c r="F7" s="351" t="s">
        <v>7</v>
      </c>
      <c r="G7" s="351" t="s">
        <v>8</v>
      </c>
      <c r="H7" s="352" t="s">
        <v>9</v>
      </c>
      <c r="I7" s="296"/>
      <c r="J7" s="271"/>
      <c r="K7" s="296"/>
      <c r="L7" s="301"/>
      <c r="M7" s="272" t="s">
        <v>12</v>
      </c>
      <c r="N7" s="270" t="s">
        <v>13</v>
      </c>
      <c r="O7" s="270" t="s">
        <v>14</v>
      </c>
      <c r="P7" s="272" t="s">
        <v>15</v>
      </c>
      <c r="Q7" s="272" t="s">
        <v>33</v>
      </c>
      <c r="R7" s="272" t="s">
        <v>16</v>
      </c>
      <c r="S7" s="301"/>
      <c r="T7" s="304"/>
      <c r="U7" s="307"/>
      <c r="V7" s="310"/>
    </row>
    <row r="8" spans="1:22" ht="43.5" customHeight="1" thickBot="1" x14ac:dyDescent="0.3">
      <c r="A8" s="333"/>
      <c r="B8" s="342"/>
      <c r="C8" s="299"/>
      <c r="D8" s="299"/>
      <c r="E8" s="299"/>
      <c r="F8" s="299"/>
      <c r="G8" s="299"/>
      <c r="H8" s="353"/>
      <c r="I8" s="297"/>
      <c r="J8" s="323"/>
      <c r="K8" s="297"/>
      <c r="L8" s="302"/>
      <c r="M8" s="317"/>
      <c r="N8" s="314"/>
      <c r="O8" s="314"/>
      <c r="P8" s="317"/>
      <c r="Q8" s="317"/>
      <c r="R8" s="317"/>
      <c r="S8" s="302"/>
      <c r="T8" s="305"/>
      <c r="U8" s="308"/>
      <c r="V8" s="311"/>
    </row>
    <row r="9" spans="1:22" s="80" customFormat="1" ht="12" customHeight="1" x14ac:dyDescent="0.25">
      <c r="A9" s="312" t="s">
        <v>36</v>
      </c>
      <c r="B9" s="67">
        <v>1</v>
      </c>
      <c r="C9" s="89" t="s">
        <v>129</v>
      </c>
      <c r="D9" s="141" t="s">
        <v>211</v>
      </c>
      <c r="E9" s="141">
        <v>2010</v>
      </c>
      <c r="F9" s="89" t="s">
        <v>227</v>
      </c>
      <c r="G9" s="191" t="s">
        <v>230</v>
      </c>
      <c r="H9" s="197" t="s">
        <v>20</v>
      </c>
      <c r="I9" s="189">
        <v>2573</v>
      </c>
      <c r="J9" s="190">
        <v>106.8</v>
      </c>
      <c r="K9" s="22">
        <v>1.2</v>
      </c>
      <c r="L9" s="89" t="s">
        <v>263</v>
      </c>
      <c r="M9" s="22">
        <v>0.7</v>
      </c>
      <c r="N9" s="54">
        <v>1</v>
      </c>
      <c r="O9" s="22">
        <v>1.8</v>
      </c>
      <c r="P9" s="54">
        <v>1</v>
      </c>
      <c r="Q9" s="44">
        <v>1</v>
      </c>
      <c r="R9" s="44">
        <v>0.7</v>
      </c>
      <c r="S9" s="141">
        <v>0.75</v>
      </c>
      <c r="T9" s="198" t="s">
        <v>50</v>
      </c>
      <c r="U9" s="45">
        <f t="shared" ref="U9:U12" si="0">I9*K9*M9*N9*O9*P9*Q9*R9</f>
        <v>2723.2631999999999</v>
      </c>
      <c r="V9" s="46">
        <v>43343</v>
      </c>
    </row>
    <row r="10" spans="1:22" s="9" customFormat="1" ht="12" customHeight="1" x14ac:dyDescent="0.25">
      <c r="A10" s="313"/>
      <c r="B10" s="27">
        <v>2</v>
      </c>
      <c r="C10" s="68" t="s">
        <v>130</v>
      </c>
      <c r="D10" s="81" t="s">
        <v>212</v>
      </c>
      <c r="E10" s="81">
        <v>2007</v>
      </c>
      <c r="F10" s="68" t="s">
        <v>227</v>
      </c>
      <c r="G10" s="162" t="s">
        <v>255</v>
      </c>
      <c r="H10" s="33" t="s">
        <v>20</v>
      </c>
      <c r="I10" s="15">
        <v>2573</v>
      </c>
      <c r="J10" s="82">
        <v>140</v>
      </c>
      <c r="K10" s="22">
        <v>1.4</v>
      </c>
      <c r="L10" s="68" t="s">
        <v>263</v>
      </c>
      <c r="M10" s="16">
        <v>0.7</v>
      </c>
      <c r="N10" s="53">
        <v>1</v>
      </c>
      <c r="O10" s="16">
        <v>1.8</v>
      </c>
      <c r="P10" s="53">
        <v>1</v>
      </c>
      <c r="Q10" s="35">
        <v>1</v>
      </c>
      <c r="R10" s="35">
        <v>0.6</v>
      </c>
      <c r="S10" s="81">
        <v>0.65</v>
      </c>
      <c r="T10" s="36" t="s">
        <v>50</v>
      </c>
      <c r="U10" s="37">
        <f t="shared" si="0"/>
        <v>2723.2631999999994</v>
      </c>
      <c r="V10" s="38">
        <v>43343</v>
      </c>
    </row>
    <row r="11" spans="1:22" s="9" customFormat="1" ht="12" customHeight="1" x14ac:dyDescent="0.25">
      <c r="A11" s="313"/>
      <c r="B11" s="27">
        <v>3</v>
      </c>
      <c r="C11" s="68" t="s">
        <v>131</v>
      </c>
      <c r="D11" s="81" t="s">
        <v>213</v>
      </c>
      <c r="E11" s="81">
        <v>2000</v>
      </c>
      <c r="F11" s="68" t="s">
        <v>227</v>
      </c>
      <c r="G11" s="162" t="s">
        <v>256</v>
      </c>
      <c r="H11" s="33" t="s">
        <v>20</v>
      </c>
      <c r="I11" s="15">
        <v>2573</v>
      </c>
      <c r="J11" s="82">
        <v>76</v>
      </c>
      <c r="K11" s="16">
        <v>1.1000000000000001</v>
      </c>
      <c r="L11" s="68" t="s">
        <v>263</v>
      </c>
      <c r="M11" s="16">
        <v>0.7</v>
      </c>
      <c r="N11" s="53">
        <v>1</v>
      </c>
      <c r="O11" s="16">
        <v>1.8</v>
      </c>
      <c r="P11" s="53">
        <v>1</v>
      </c>
      <c r="Q11" s="35">
        <v>1</v>
      </c>
      <c r="R11" s="35">
        <v>0.5</v>
      </c>
      <c r="S11" s="81">
        <v>0.5</v>
      </c>
      <c r="T11" s="36" t="s">
        <v>50</v>
      </c>
      <c r="U11" s="37">
        <f t="shared" si="0"/>
        <v>1783.0890000000002</v>
      </c>
      <c r="V11" s="38">
        <v>43343</v>
      </c>
    </row>
    <row r="12" spans="1:22" s="9" customFormat="1" ht="12" customHeight="1" thickBot="1" x14ac:dyDescent="0.3">
      <c r="A12" s="349"/>
      <c r="B12" s="60">
        <v>4</v>
      </c>
      <c r="C12" s="86" t="s">
        <v>132</v>
      </c>
      <c r="D12" s="86" t="s">
        <v>214</v>
      </c>
      <c r="E12" s="86">
        <v>2013</v>
      </c>
      <c r="F12" s="86" t="s">
        <v>227</v>
      </c>
      <c r="G12" s="163" t="s">
        <v>248</v>
      </c>
      <c r="H12" s="158" t="s">
        <v>20</v>
      </c>
      <c r="I12" s="17">
        <v>2573</v>
      </c>
      <c r="J12" s="87">
        <v>112.2</v>
      </c>
      <c r="K12" s="18">
        <v>1.2</v>
      </c>
      <c r="L12" s="86" t="s">
        <v>263</v>
      </c>
      <c r="M12" s="18">
        <v>0.7</v>
      </c>
      <c r="N12" s="55">
        <v>1</v>
      </c>
      <c r="O12" s="18">
        <v>1.8</v>
      </c>
      <c r="P12" s="55">
        <v>1</v>
      </c>
      <c r="Q12" s="49">
        <v>1</v>
      </c>
      <c r="R12" s="49">
        <v>0.8</v>
      </c>
      <c r="S12" s="86">
        <v>0.85</v>
      </c>
      <c r="T12" s="159" t="s">
        <v>50</v>
      </c>
      <c r="U12" s="40">
        <f t="shared" si="0"/>
        <v>3112.3008</v>
      </c>
      <c r="V12" s="160">
        <v>43419</v>
      </c>
    </row>
    <row r="13" spans="1:22" s="9" customFormat="1" ht="73.900000000000006" customHeight="1" thickBot="1" x14ac:dyDescent="0.3">
      <c r="A13" s="235" t="s">
        <v>385</v>
      </c>
      <c r="B13" s="27">
        <v>5</v>
      </c>
      <c r="C13" s="68" t="s">
        <v>338</v>
      </c>
      <c r="D13" s="68" t="s">
        <v>339</v>
      </c>
      <c r="E13" s="68">
        <v>2013</v>
      </c>
      <c r="F13" s="68" t="s">
        <v>226</v>
      </c>
      <c r="G13" s="161" t="s">
        <v>340</v>
      </c>
      <c r="H13" s="68" t="s">
        <v>32</v>
      </c>
      <c r="I13" s="15">
        <v>3509</v>
      </c>
      <c r="J13" s="68">
        <v>37</v>
      </c>
      <c r="K13" s="11">
        <v>1</v>
      </c>
      <c r="L13" s="68" t="s">
        <v>263</v>
      </c>
      <c r="M13" s="22">
        <v>0.7</v>
      </c>
      <c r="N13" s="54">
        <v>1</v>
      </c>
      <c r="O13" s="16">
        <v>1.8</v>
      </c>
      <c r="P13" s="54">
        <v>1</v>
      </c>
      <c r="Q13" s="44">
        <v>1</v>
      </c>
      <c r="R13" s="44">
        <v>0.8</v>
      </c>
      <c r="S13" s="68">
        <v>0.85</v>
      </c>
      <c r="T13" s="28" t="s">
        <v>50</v>
      </c>
      <c r="U13" s="37">
        <f t="shared" ref="U13" si="1">I13*K13*M13*N13*O13*P13*Q13*R13</f>
        <v>3537.0719999999997</v>
      </c>
      <c r="V13" s="46">
        <v>43400</v>
      </c>
    </row>
    <row r="14" spans="1:22" ht="18.75" customHeight="1" thickBot="1" x14ac:dyDescent="0.3">
      <c r="A14" s="326" t="s">
        <v>45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65">
        <v>5</v>
      </c>
      <c r="M14" s="328" t="s">
        <v>35</v>
      </c>
      <c r="N14" s="329"/>
      <c r="O14" s="329"/>
      <c r="P14" s="329"/>
      <c r="Q14" s="329"/>
      <c r="R14" s="330" t="s">
        <v>34</v>
      </c>
      <c r="S14" s="330"/>
      <c r="T14" s="331"/>
      <c r="U14" s="66">
        <f>SUM(U9:U13)</f>
        <v>13878.9882</v>
      </c>
      <c r="V14" s="24"/>
    </row>
    <row r="15" spans="1:22" ht="18.75" customHeight="1" x14ac:dyDescent="0.25">
      <c r="G15" s="285"/>
      <c r="H15" s="285"/>
      <c r="I15" s="285"/>
      <c r="J15" s="285"/>
      <c r="K15" s="285"/>
      <c r="L15" s="183"/>
    </row>
    <row r="16" spans="1:22" ht="15.75" customHeight="1" x14ac:dyDescent="0.25">
      <c r="A16" s="2"/>
      <c r="B16" s="52"/>
      <c r="C16" s="2"/>
      <c r="D16" s="2"/>
      <c r="E16" s="2"/>
      <c r="F16" s="2"/>
      <c r="G16" s="2"/>
      <c r="H16" s="2"/>
      <c r="I16" s="2"/>
      <c r="J16" s="2"/>
      <c r="K16" s="2"/>
      <c r="L16" s="2"/>
      <c r="M16" s="59"/>
      <c r="N16" s="2"/>
      <c r="O16" s="2"/>
      <c r="P16" s="52"/>
      <c r="Q16" s="52"/>
      <c r="R16" s="52"/>
      <c r="S16" s="2"/>
      <c r="T16" s="2"/>
      <c r="U16" s="2"/>
    </row>
  </sheetData>
  <mergeCells count="32">
    <mergeCell ref="A14:K14"/>
    <mergeCell ref="M14:Q14"/>
    <mergeCell ref="R14:T14"/>
    <mergeCell ref="G15:K15"/>
    <mergeCell ref="A9:A12"/>
    <mergeCell ref="T6:T8"/>
    <mergeCell ref="G7:G8"/>
    <mergeCell ref="H7:H8"/>
    <mergeCell ref="M7:M8"/>
    <mergeCell ref="N7:N8"/>
    <mergeCell ref="O7:O8"/>
    <mergeCell ref="F7:F8"/>
    <mergeCell ref="P7:P8"/>
    <mergeCell ref="L6:L8"/>
    <mergeCell ref="M6:R6"/>
    <mergeCell ref="S6:S8"/>
    <mergeCell ref="R1:V1"/>
    <mergeCell ref="R2:V2"/>
    <mergeCell ref="A3:V3"/>
    <mergeCell ref="U6:U8"/>
    <mergeCell ref="V6:V8"/>
    <mergeCell ref="Q7:Q8"/>
    <mergeCell ref="R7:R8"/>
    <mergeCell ref="A6:A8"/>
    <mergeCell ref="B6:B8"/>
    <mergeCell ref="C6:H6"/>
    <mergeCell ref="I6:I8"/>
    <mergeCell ref="J6:J8"/>
    <mergeCell ref="K6:K8"/>
    <mergeCell ref="C7:C8"/>
    <mergeCell ref="D7:D8"/>
    <mergeCell ref="E7: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workbookViewId="0">
      <selection activeCell="L10" sqref="L10"/>
    </sheetView>
  </sheetViews>
  <sheetFormatPr defaultColWidth="9.140625" defaultRowHeight="15" x14ac:dyDescent="0.25"/>
  <cols>
    <col min="1" max="1" width="14.140625" style="182" customWidth="1"/>
    <col min="2" max="2" width="4.5703125" style="48" customWidth="1"/>
    <col min="3" max="3" width="10" style="182" customWidth="1"/>
    <col min="4" max="4" width="18.140625" style="182" customWidth="1"/>
    <col min="5" max="5" width="6.140625" style="182" customWidth="1"/>
    <col min="6" max="6" width="13.42578125" style="182" customWidth="1"/>
    <col min="7" max="7" width="30.7109375" style="182" customWidth="1"/>
    <col min="8" max="8" width="4.5703125" style="182" customWidth="1"/>
    <col min="9" max="9" width="6.7109375" style="182" customWidth="1"/>
    <col min="10" max="10" width="6.140625" style="182" customWidth="1"/>
    <col min="11" max="11" width="4.28515625" style="182" customWidth="1"/>
    <col min="12" max="12" width="14" style="182" customWidth="1"/>
    <col min="13" max="13" width="4.140625" style="56" customWidth="1"/>
    <col min="14" max="14" width="4.140625" style="182" customWidth="1"/>
    <col min="15" max="15" width="3.85546875" style="182" customWidth="1"/>
    <col min="16" max="16" width="4" style="48" customWidth="1"/>
    <col min="17" max="17" width="5" style="48" customWidth="1"/>
    <col min="18" max="18" width="4.5703125" style="48" customWidth="1"/>
    <col min="19" max="19" width="11.7109375" style="182" customWidth="1"/>
    <col min="20" max="20" width="10.42578125" style="182" customWidth="1"/>
    <col min="21" max="21" width="13.85546875" style="182" customWidth="1"/>
    <col min="22" max="22" width="12.5703125" style="182" customWidth="1"/>
    <col min="23" max="16384" width="9.140625" style="182"/>
  </cols>
  <sheetData>
    <row r="1" spans="1:22" x14ac:dyDescent="0.25">
      <c r="R1" s="283" t="s">
        <v>361</v>
      </c>
      <c r="S1" s="283"/>
      <c r="T1" s="283"/>
      <c r="U1" s="283"/>
      <c r="V1" s="283"/>
    </row>
    <row r="2" spans="1:22" ht="15.75" customHeight="1" x14ac:dyDescent="0.25">
      <c r="R2" s="283" t="s">
        <v>55</v>
      </c>
      <c r="S2" s="283"/>
      <c r="T2" s="283"/>
      <c r="U2" s="283"/>
      <c r="V2" s="283"/>
    </row>
    <row r="3" spans="1:22" ht="16.5" customHeight="1" x14ac:dyDescent="0.25">
      <c r="A3" s="286" t="s">
        <v>366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2" ht="6.75" customHeight="1" x14ac:dyDescent="0.25">
      <c r="A4" s="184"/>
      <c r="B4" s="47"/>
      <c r="C4" s="184"/>
      <c r="D4" s="184"/>
      <c r="E4" s="184"/>
      <c r="F4" s="184"/>
      <c r="G4" s="184"/>
      <c r="H4" s="184"/>
      <c r="I4" s="184"/>
      <c r="J4" s="21"/>
      <c r="K4" s="21"/>
      <c r="L4" s="21"/>
      <c r="M4" s="21"/>
      <c r="N4" s="21"/>
      <c r="O4" s="21"/>
      <c r="P4" s="47"/>
      <c r="Q4" s="47"/>
      <c r="R4" s="47"/>
      <c r="S4" s="21"/>
      <c r="T4" s="21"/>
      <c r="U4" s="21"/>
      <c r="V4" s="20"/>
    </row>
    <row r="5" spans="1:22" ht="9" customHeight="1" thickBot="1" x14ac:dyDescent="0.3">
      <c r="D5" s="5"/>
      <c r="E5" s="5"/>
      <c r="F5" s="5"/>
      <c r="G5" s="5"/>
      <c r="H5" s="5"/>
      <c r="I5" s="5"/>
      <c r="J5" s="5"/>
      <c r="K5" s="5"/>
      <c r="L5" s="5"/>
      <c r="M5" s="57"/>
      <c r="U5" s="25"/>
    </row>
    <row r="6" spans="1:22" ht="16.5" customHeight="1" x14ac:dyDescent="0.25">
      <c r="A6" s="332" t="s">
        <v>40</v>
      </c>
      <c r="B6" s="335" t="s">
        <v>0</v>
      </c>
      <c r="C6" s="321" t="s">
        <v>21</v>
      </c>
      <c r="D6" s="322"/>
      <c r="E6" s="322"/>
      <c r="F6" s="322"/>
      <c r="G6" s="322"/>
      <c r="H6" s="322"/>
      <c r="I6" s="295" t="s">
        <v>10</v>
      </c>
      <c r="J6" s="320" t="s">
        <v>4</v>
      </c>
      <c r="K6" s="295" t="s">
        <v>11</v>
      </c>
      <c r="L6" s="300" t="s">
        <v>39</v>
      </c>
      <c r="M6" s="320" t="s">
        <v>5</v>
      </c>
      <c r="N6" s="320"/>
      <c r="O6" s="320"/>
      <c r="P6" s="320"/>
      <c r="Q6" s="320"/>
      <c r="R6" s="320"/>
      <c r="S6" s="300" t="s">
        <v>46</v>
      </c>
      <c r="T6" s="303" t="s">
        <v>379</v>
      </c>
      <c r="U6" s="306" t="s">
        <v>1</v>
      </c>
      <c r="V6" s="309" t="s">
        <v>51</v>
      </c>
    </row>
    <row r="7" spans="1:22" ht="18" customHeight="1" x14ac:dyDescent="0.25">
      <c r="A7" s="333"/>
      <c r="B7" s="336"/>
      <c r="C7" s="351" t="s">
        <v>17</v>
      </c>
      <c r="D7" s="351" t="s">
        <v>2</v>
      </c>
      <c r="E7" s="351" t="s">
        <v>3</v>
      </c>
      <c r="F7" s="351" t="s">
        <v>7</v>
      </c>
      <c r="G7" s="351" t="s">
        <v>8</v>
      </c>
      <c r="H7" s="352" t="s">
        <v>9</v>
      </c>
      <c r="I7" s="296"/>
      <c r="J7" s="271"/>
      <c r="K7" s="296"/>
      <c r="L7" s="301"/>
      <c r="M7" s="272" t="s">
        <v>12</v>
      </c>
      <c r="N7" s="270" t="s">
        <v>13</v>
      </c>
      <c r="O7" s="270" t="s">
        <v>14</v>
      </c>
      <c r="P7" s="272" t="s">
        <v>15</v>
      </c>
      <c r="Q7" s="272" t="s">
        <v>33</v>
      </c>
      <c r="R7" s="272" t="s">
        <v>16</v>
      </c>
      <c r="S7" s="301"/>
      <c r="T7" s="304"/>
      <c r="U7" s="307"/>
      <c r="V7" s="310"/>
    </row>
    <row r="8" spans="1:22" ht="43.5" customHeight="1" thickBot="1" x14ac:dyDescent="0.3">
      <c r="A8" s="333"/>
      <c r="B8" s="342"/>
      <c r="C8" s="299"/>
      <c r="D8" s="299"/>
      <c r="E8" s="299"/>
      <c r="F8" s="299"/>
      <c r="G8" s="299"/>
      <c r="H8" s="353"/>
      <c r="I8" s="297"/>
      <c r="J8" s="323"/>
      <c r="K8" s="297"/>
      <c r="L8" s="302"/>
      <c r="M8" s="317"/>
      <c r="N8" s="314"/>
      <c r="O8" s="314"/>
      <c r="P8" s="317"/>
      <c r="Q8" s="317"/>
      <c r="R8" s="317"/>
      <c r="S8" s="302"/>
      <c r="T8" s="305"/>
      <c r="U8" s="308"/>
      <c r="V8" s="311"/>
    </row>
    <row r="9" spans="1:22" s="69" customFormat="1" ht="24" customHeight="1" x14ac:dyDescent="0.25">
      <c r="A9" s="312" t="s">
        <v>36</v>
      </c>
      <c r="B9" s="67">
        <v>1</v>
      </c>
      <c r="C9" s="89" t="s">
        <v>122</v>
      </c>
      <c r="D9" s="141" t="s">
        <v>203</v>
      </c>
      <c r="E9" s="141">
        <v>2010</v>
      </c>
      <c r="F9" s="89" t="s">
        <v>229</v>
      </c>
      <c r="G9" s="191" t="s">
        <v>230</v>
      </c>
      <c r="H9" s="197" t="s">
        <v>20</v>
      </c>
      <c r="I9" s="189">
        <v>2573</v>
      </c>
      <c r="J9" s="190">
        <v>106.8</v>
      </c>
      <c r="K9" s="22">
        <v>1.2</v>
      </c>
      <c r="L9" s="89" t="s">
        <v>262</v>
      </c>
      <c r="M9" s="22">
        <v>0.6</v>
      </c>
      <c r="N9" s="54">
        <v>1</v>
      </c>
      <c r="O9" s="22">
        <v>1.8</v>
      </c>
      <c r="P9" s="54">
        <v>1</v>
      </c>
      <c r="Q9" s="44">
        <v>1</v>
      </c>
      <c r="R9" s="44">
        <v>0.7</v>
      </c>
      <c r="S9" s="141">
        <v>0.75</v>
      </c>
      <c r="T9" s="198" t="s">
        <v>50</v>
      </c>
      <c r="U9" s="45">
        <f t="shared" ref="U9:U11" si="0">I9*K9*M9*N9*O9*P9*Q9*R9</f>
        <v>2334.2255999999998</v>
      </c>
      <c r="V9" s="46">
        <v>43434</v>
      </c>
    </row>
    <row r="10" spans="1:22" s="69" customFormat="1" ht="24" customHeight="1" x14ac:dyDescent="0.25">
      <c r="A10" s="319"/>
      <c r="B10" s="211">
        <v>2</v>
      </c>
      <c r="C10" s="68" t="s">
        <v>61</v>
      </c>
      <c r="D10" s="81" t="s">
        <v>142</v>
      </c>
      <c r="E10" s="81">
        <v>2008</v>
      </c>
      <c r="F10" s="68" t="s">
        <v>229</v>
      </c>
      <c r="G10" s="162" t="s">
        <v>238</v>
      </c>
      <c r="H10" s="33" t="s">
        <v>20</v>
      </c>
      <c r="I10" s="15">
        <v>2573</v>
      </c>
      <c r="J10" s="82">
        <v>107</v>
      </c>
      <c r="K10" s="22">
        <v>1.2</v>
      </c>
      <c r="L10" s="89" t="s">
        <v>262</v>
      </c>
      <c r="M10" s="16">
        <v>0.6</v>
      </c>
      <c r="N10" s="53">
        <v>1</v>
      </c>
      <c r="O10" s="16">
        <v>1.8</v>
      </c>
      <c r="P10" s="53">
        <v>1</v>
      </c>
      <c r="Q10" s="35">
        <v>1</v>
      </c>
      <c r="R10" s="35">
        <v>0.85</v>
      </c>
      <c r="S10" s="81">
        <v>0.9</v>
      </c>
      <c r="T10" s="36" t="s">
        <v>50</v>
      </c>
      <c r="U10" s="37">
        <f t="shared" si="0"/>
        <v>2834.4168</v>
      </c>
      <c r="V10" s="63">
        <v>43252</v>
      </c>
    </row>
    <row r="11" spans="1:22" s="9" customFormat="1" ht="26.45" customHeight="1" thickBot="1" x14ac:dyDescent="0.3">
      <c r="A11" s="349"/>
      <c r="B11" s="60">
        <v>3</v>
      </c>
      <c r="C11" s="86" t="s">
        <v>136</v>
      </c>
      <c r="D11" s="86" t="s">
        <v>218</v>
      </c>
      <c r="E11" s="86">
        <v>2007</v>
      </c>
      <c r="F11" s="86" t="s">
        <v>229</v>
      </c>
      <c r="G11" s="163" t="s">
        <v>259</v>
      </c>
      <c r="H11" s="158" t="s">
        <v>20</v>
      </c>
      <c r="I11" s="17">
        <v>2573</v>
      </c>
      <c r="J11" s="86">
        <v>140</v>
      </c>
      <c r="K11" s="18">
        <v>1.4</v>
      </c>
      <c r="L11" s="86" t="s">
        <v>262</v>
      </c>
      <c r="M11" s="18">
        <v>0.6</v>
      </c>
      <c r="N11" s="55">
        <v>1</v>
      </c>
      <c r="O11" s="18">
        <v>1.8</v>
      </c>
      <c r="P11" s="55">
        <v>1</v>
      </c>
      <c r="Q11" s="49">
        <v>1</v>
      </c>
      <c r="R11" s="49">
        <v>0.6</v>
      </c>
      <c r="S11" s="86">
        <v>0.65</v>
      </c>
      <c r="T11" s="159" t="s">
        <v>50</v>
      </c>
      <c r="U11" s="40">
        <f t="shared" si="0"/>
        <v>2334.2255999999998</v>
      </c>
      <c r="V11" s="196">
        <v>43279</v>
      </c>
    </row>
    <row r="12" spans="1:22" ht="18.75" customHeight="1" thickBot="1" x14ac:dyDescent="0.3">
      <c r="A12" s="326" t="s">
        <v>45</v>
      </c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65">
        <v>3</v>
      </c>
      <c r="M12" s="328" t="s">
        <v>35</v>
      </c>
      <c r="N12" s="329"/>
      <c r="O12" s="329"/>
      <c r="P12" s="329"/>
      <c r="Q12" s="329"/>
      <c r="R12" s="330" t="s">
        <v>34</v>
      </c>
      <c r="S12" s="330"/>
      <c r="T12" s="331"/>
      <c r="U12" s="66">
        <f>SUM(U9:U11)</f>
        <v>7502.8679999999995</v>
      </c>
      <c r="V12" s="24"/>
    </row>
    <row r="13" spans="1:22" ht="18.75" customHeight="1" x14ac:dyDescent="0.25">
      <c r="G13" s="285"/>
      <c r="H13" s="285"/>
      <c r="I13" s="285"/>
      <c r="J13" s="285"/>
      <c r="K13" s="285"/>
      <c r="L13" s="183"/>
    </row>
    <row r="14" spans="1:22" ht="15.75" customHeight="1" x14ac:dyDescent="0.25">
      <c r="A14" s="2"/>
      <c r="B14" s="52"/>
      <c r="C14" s="2"/>
      <c r="D14" s="2"/>
      <c r="E14" s="2"/>
      <c r="F14" s="2"/>
      <c r="G14" s="2"/>
      <c r="H14" s="2"/>
      <c r="I14" s="2"/>
      <c r="J14" s="2"/>
      <c r="K14" s="2"/>
      <c r="L14" s="2"/>
      <c r="M14" s="59"/>
      <c r="N14" s="2"/>
      <c r="O14" s="2"/>
      <c r="P14" s="52"/>
      <c r="Q14" s="52"/>
      <c r="R14" s="52"/>
      <c r="S14" s="2"/>
      <c r="T14" s="2"/>
      <c r="U14" s="2"/>
    </row>
  </sheetData>
  <mergeCells count="32">
    <mergeCell ref="A12:K12"/>
    <mergeCell ref="M12:Q12"/>
    <mergeCell ref="R12:T12"/>
    <mergeCell ref="G13:K13"/>
    <mergeCell ref="A3:V3"/>
    <mergeCell ref="A9:A11"/>
    <mergeCell ref="G7:G8"/>
    <mergeCell ref="H7:H8"/>
    <mergeCell ref="M7:M8"/>
    <mergeCell ref="N7:N8"/>
    <mergeCell ref="O7:O8"/>
    <mergeCell ref="P7:P8"/>
    <mergeCell ref="L6:L8"/>
    <mergeCell ref="M6:R6"/>
    <mergeCell ref="S6:S8"/>
    <mergeCell ref="T6:T8"/>
    <mergeCell ref="K6:K8"/>
    <mergeCell ref="C7:C8"/>
    <mergeCell ref="D7:D8"/>
    <mergeCell ref="E7:E8"/>
    <mergeCell ref="F7:F8"/>
    <mergeCell ref="A6:A8"/>
    <mergeCell ref="B6:B8"/>
    <mergeCell ref="C6:H6"/>
    <mergeCell ref="I6:I8"/>
    <mergeCell ref="J6:J8"/>
    <mergeCell ref="R1:V1"/>
    <mergeCell ref="R2:V2"/>
    <mergeCell ref="U6:U8"/>
    <mergeCell ref="V6:V8"/>
    <mergeCell ref="Q7:Q8"/>
    <mergeCell ref="R7:R8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УФСИН</vt:lpstr>
      <vt:lpstr>Лист2</vt:lpstr>
      <vt:lpstr>ИК-2</vt:lpstr>
      <vt:lpstr>ЛИУ-4</vt:lpstr>
      <vt:lpstr>ИК-7</vt:lpstr>
      <vt:lpstr>ИК-8</vt:lpstr>
      <vt:lpstr>КП-9</vt:lpstr>
      <vt:lpstr>СИЗО-2</vt:lpstr>
      <vt:lpstr>КВК</vt:lpstr>
      <vt:lpstr>СИЗО-1</vt:lpstr>
      <vt:lpstr>СИЗО-3</vt:lpstr>
      <vt:lpstr>УИИ</vt:lpstr>
      <vt:lpstr>ОК</vt:lpstr>
      <vt:lpstr>ЦИТОВ</vt:lpstr>
      <vt:lpstr>БМТиВС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User</cp:lastModifiedBy>
  <cp:lastPrinted>2023-03-06T11:21:48Z</cp:lastPrinted>
  <dcterms:created xsi:type="dcterms:W3CDTF">2012-08-28T10:26:18Z</dcterms:created>
  <dcterms:modified xsi:type="dcterms:W3CDTF">2026-08-14T07:16:17Z</dcterms:modified>
</cp:coreProperties>
</file>