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овопашина-ам\Desktop\Закупки Долгушин\Attachments_zakupkimchs@yandex.ru_2026-06-25_15-55-34 (1)\цепи, диски\"/>
    </mc:Choice>
  </mc:AlternateContent>
  <bookViews>
    <workbookView xWindow="0" yWindow="0" windowWidth="19200" windowHeight="11292"/>
  </bookViews>
  <sheets>
    <sheet name="1" sheetId="1" r:id="rId1"/>
  </sheets>
  <definedNames>
    <definedName name="Par0">'1'!$A$9</definedName>
    <definedName name="_xlnm.Print_Area" localSheetId="0">'1'!$A$1:$M$19</definedName>
  </definedNames>
  <calcPr calcId="152511"/>
</workbook>
</file>

<file path=xl/calcChain.xml><?xml version="1.0" encoding="utf-8"?>
<calcChain xmlns="http://schemas.openxmlformats.org/spreadsheetml/2006/main">
  <c r="I15" i="1" l="1"/>
  <c r="H15" i="1"/>
  <c r="G15" i="1"/>
  <c r="L14" i="1" l="1"/>
  <c r="L15" i="1" s="1"/>
  <c r="J14" i="1"/>
  <c r="K14" i="1" s="1"/>
</calcChain>
</file>

<file path=xl/sharedStrings.xml><?xml version="1.0" encoding="utf-8"?>
<sst xmlns="http://schemas.openxmlformats.org/spreadsheetml/2006/main" count="24" uniqueCount="24">
  <si>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</si>
  <si>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</t>
  </si>
  <si>
    <t>Коэффициент вариации не превышает 33%, что свидетельствует об однородности совокупности значений, используемых в расчете.</t>
  </si>
  <si>
    <t>Используемый метод определения НМЦК с обоснованием</t>
  </si>
  <si>
    <t xml:space="preserve">Для обоснования используется метод сопоставимых рыночных цен (анализ рынка), так как в соответствии с ч.6 ст.22 Федерального закона «О контрактной системе в сфере закупок товаров, работ, услуг для обеспечения государственных и муниципальных нужд» №44-ФЗ от 05.04.2013 года данный метод является приоритетным для определения и обоснования начальной (максимальной) цены контракта.  
</t>
  </si>
  <si>
    <t>Расчет НМЦК</t>
  </si>
  <si>
    <t>Цена единицы товара, руб.</t>
  </si>
  <si>
    <t>№ п/п</t>
  </si>
  <si>
    <t>Основные характеристики объекта закупки</t>
  </si>
  <si>
    <t>Ед. из-я</t>
  </si>
  <si>
    <t>Количество</t>
  </si>
  <si>
    <t>Ср. цена,  руб.</t>
  </si>
  <si>
    <t xml:space="preserve"> Коэффициент вариации (V)</t>
  </si>
  <si>
    <t>НМЦК рын, руб.</t>
  </si>
  <si>
    <t>Итого по коммерческим предложениям</t>
  </si>
  <si>
    <t xml:space="preserve">                                                                   Приложение №3</t>
  </si>
  <si>
    <t>шт.</t>
  </si>
  <si>
    <t>Круги отрезные для дискового бензореза ширина 3,5 мм вн. диаметр 25,4 мм</t>
  </si>
  <si>
    <t>коммерческое предложение №1 (вх. в-227-8084 от 05.05.2026)</t>
  </si>
  <si>
    <t>коммерческое предложение №2 (вх. в-227-8085 от 05.05.2026)</t>
  </si>
  <si>
    <t>коммерческое предложение №3 (вх. в-227-8086 от 05.05.2026)</t>
  </si>
  <si>
    <t>на поставку  отрезных кругов для бензорезов.</t>
  </si>
  <si>
    <t xml:space="preserve">Используется информация, полученная по ранее направленному запросу заказчика о предоставлении ценовой информации от поставщиков, осуществляющих  поставку товаров, планируемых к закупкам. В реестре исполненных контрактов Единой информационной системы в сфере закупок по Уральскому федеральному округу, не нашлось контракта с максимально приближенной информации к требованиям заказчика (сроки и порядок поставки, объем поставки, наименование товаров и.т.д.); был размещен запрос о предоставлении ценовой информации в единой информационной системе в сфере закупок № 0367100002026000185 от 07.07.2026г.  ответа на запрос не поступило, применение данных источников не позволяет использовать их при расчете начальной цены единицы товара.Запросы о предоставлении ценовой информации направлены 5 поставщикам (подрядчикам, исполнителям)исх. № ИВ-227-5-619 от 13.04.2026; ИВ-227-5-437 от 20.03.2026г, ИВ-227-5-532 от 01.04.2026г в ответ получены 3 ответа на запрос о предоставлении ценовой информации. </t>
  </si>
  <si>
    <t>Инженер ООКР(ЗД)                                                                                                         А.М. Новопашина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</si>
</sst>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name val="Calibri"/>
      <charset val="1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 CYR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 CYR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 CYR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 CYR"/>
      <charset val="204"/>
    </font>
    <font>
      <b/>
      <sz val="9"/>
      <name val="Times New Roman"/>
      <family val="1"/>
      <charset val="204"/>
    </font>
    <font>
      <sz val="11"/>
      <color rgb="FF383838"/>
      <name val="Times New Roman"/>
      <family val="1"/>
      <charset val="204"/>
    </font>
    <font>
      <b/>
      <sz val="9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vertical="top" wrapText="1"/>
    </xf>
    <xf numFmtId="2" fontId="12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>
      <alignment horizontal="center"/>
    </xf>
    <xf numFmtId="2" fontId="10" fillId="0" borderId="0" xfId="0" applyNumberFormat="1" applyFont="1" applyFill="1" applyBorder="1" applyAlignment="1" applyProtection="1">
      <alignment horizont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17" fillId="0" borderId="0" xfId="0" applyFont="1" applyAlignment="1">
      <alignment horizontal="left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 wrapText="1"/>
    </xf>
    <xf numFmtId="0" fontId="2" fillId="0" borderId="13" xfId="0" applyNumberFormat="1" applyFont="1" applyFill="1" applyBorder="1" applyAlignment="1" applyProtection="1">
      <alignment vertical="top" wrapText="1"/>
    </xf>
    <xf numFmtId="0" fontId="2" fillId="0" borderId="5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center" wrapText="1"/>
    </xf>
    <xf numFmtId="2" fontId="15" fillId="0" borderId="10" xfId="0" applyNumberFormat="1" applyFont="1" applyFill="1" applyBorder="1" applyAlignment="1" applyProtection="1">
      <alignment horizontal="center" vertical="center" wrapText="1"/>
    </xf>
    <xf numFmtId="2" fontId="15" fillId="0" borderId="2" xfId="0" applyNumberFormat="1" applyFont="1" applyFill="1" applyBorder="1" applyAlignment="1" applyProtection="1">
      <alignment horizontal="center" vertical="center" wrapText="1"/>
    </xf>
    <xf numFmtId="49" fontId="15" fillId="0" borderId="2" xfId="0" applyNumberFormat="1" applyFont="1" applyFill="1" applyBorder="1" applyAlignment="1" applyProtection="1">
      <alignment horizontal="center" vertical="center"/>
    </xf>
    <xf numFmtId="0" fontId="15" fillId="0" borderId="10" xfId="0" applyNumberFormat="1" applyFont="1" applyFill="1" applyBorder="1" applyAlignment="1" applyProtection="1">
      <alignment horizontal="center" vertical="center" wrapText="1"/>
    </xf>
    <xf numFmtId="49" fontId="14" fillId="0" borderId="5" xfId="0" applyNumberFormat="1" applyFont="1" applyFill="1" applyBorder="1" applyAlignment="1" applyProtection="1">
      <alignment horizontal="left" vertical="top" wrapText="1"/>
    </xf>
    <xf numFmtId="0" fontId="15" fillId="0" borderId="13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9" fillId="0" borderId="9" xfId="0" applyFont="1" applyBorder="1"/>
    <xf numFmtId="0" fontId="20" fillId="0" borderId="10" xfId="0" applyNumberFormat="1" applyFont="1" applyFill="1" applyBorder="1" applyAlignment="1" applyProtection="1">
      <alignment horizontal="center" vertical="center" wrapText="1"/>
    </xf>
    <xf numFmtId="4" fontId="22" fillId="0" borderId="2" xfId="0" applyNumberFormat="1" applyFont="1" applyFill="1" applyBorder="1" applyAlignment="1" applyProtection="1">
      <alignment horizontal="center" vertical="center" wrapText="1"/>
    </xf>
    <xf numFmtId="0" fontId="23" fillId="0" borderId="0" xfId="0" applyFont="1"/>
    <xf numFmtId="2" fontId="24" fillId="0" borderId="2" xfId="0" applyNumberFormat="1" applyFont="1" applyFill="1" applyBorder="1" applyAlignment="1" applyProtection="1">
      <alignment horizontal="center" vertical="center" wrapText="1"/>
    </xf>
    <xf numFmtId="2" fontId="24" fillId="2" borderId="2" xfId="0" applyNumberFormat="1" applyFont="1" applyFill="1" applyBorder="1" applyAlignment="1" applyProtection="1">
      <alignment horizontal="center" vertical="center" wrapText="1"/>
    </xf>
    <xf numFmtId="4" fontId="15" fillId="0" borderId="18" xfId="0" applyNumberFormat="1" applyFont="1" applyFill="1" applyBorder="1" applyAlignment="1" applyProtection="1">
      <alignment horizontal="center" vertical="center" wrapText="1"/>
    </xf>
    <xf numFmtId="4" fontId="15" fillId="0" borderId="2" xfId="0" applyNumberFormat="1" applyFont="1" applyFill="1" applyBorder="1" applyAlignment="1" applyProtection="1">
      <alignment horizontal="center" vertical="center" wrapText="1"/>
    </xf>
    <xf numFmtId="4" fontId="20" fillId="0" borderId="1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wrapText="1"/>
    </xf>
    <xf numFmtId="0" fontId="13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right"/>
    </xf>
    <xf numFmtId="0" fontId="16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9" fillId="0" borderId="14" xfId="0" applyNumberFormat="1" applyFont="1" applyFill="1" applyBorder="1" applyAlignment="1" applyProtection="1">
      <alignment horizontal="justify" vertical="top" wrapText="1"/>
    </xf>
    <xf numFmtId="0" fontId="9" fillId="0" borderId="15" xfId="0" applyNumberFormat="1" applyFont="1" applyFill="1" applyBorder="1" applyAlignment="1" applyProtection="1">
      <alignment horizontal="justify" vertical="top" wrapText="1"/>
    </xf>
    <xf numFmtId="0" fontId="9" fillId="0" borderId="16" xfId="0" applyNumberFormat="1" applyFont="1" applyFill="1" applyBorder="1" applyAlignment="1" applyProtection="1">
      <alignment horizontal="justify" vertical="top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2" fontId="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2" fontId="2" fillId="0" borderId="6" xfId="0" applyNumberFormat="1" applyFont="1" applyFill="1" applyBorder="1" applyAlignment="1" applyProtection="1">
      <alignment horizontal="center" vertical="top" wrapText="1"/>
    </xf>
    <xf numFmtId="2" fontId="2" fillId="0" borderId="13" xfId="0" applyNumberFormat="1" applyFont="1" applyFill="1" applyBorder="1" applyAlignment="1" applyProtection="1">
      <alignment horizontal="center" vertical="top" wrapText="1"/>
    </xf>
    <xf numFmtId="2" fontId="2" fillId="0" borderId="5" xfId="0" applyNumberFormat="1" applyFont="1" applyFill="1" applyBorder="1" applyAlignment="1" applyProtection="1">
      <alignment horizontal="center" vertical="top" wrapText="1"/>
    </xf>
    <xf numFmtId="4" fontId="4" fillId="0" borderId="19" xfId="0" applyNumberFormat="1" applyFont="1" applyFill="1" applyBorder="1" applyAlignment="1" applyProtection="1">
      <alignment horizontal="center" vertical="center" wrapText="1"/>
    </xf>
    <xf numFmtId="4" fontId="4" fillId="0" borderId="20" xfId="0" applyNumberFormat="1" applyFont="1" applyFill="1" applyBorder="1" applyAlignment="1" applyProtection="1">
      <alignment horizontal="center" vertical="center" wrapText="1"/>
    </xf>
    <xf numFmtId="4" fontId="4" fillId="0" borderId="21" xfId="0" applyNumberFormat="1" applyFont="1" applyFill="1" applyBorder="1" applyAlignment="1" applyProtection="1">
      <alignment horizontal="center" vertical="center" wrapText="1"/>
    </xf>
    <xf numFmtId="4" fontId="21" fillId="0" borderId="2" xfId="0" applyNumberFormat="1" applyFont="1" applyFill="1" applyBorder="1" applyAlignment="1" applyProtection="1">
      <alignment horizontal="center" vertical="center" wrapText="1"/>
    </xf>
    <xf numFmtId="4" fontId="2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tabSelected="1" view="pageBreakPreview" topLeftCell="A10" zoomScale="60" zoomScaleNormal="110" workbookViewId="0">
      <selection activeCell="A17" sqref="A17:C17"/>
    </sheetView>
  </sheetViews>
  <sheetFormatPr defaultColWidth="9.109375" defaultRowHeight="15" customHeight="1" x14ac:dyDescent="0.3"/>
  <cols>
    <col min="1" max="1" width="15.109375" style="1" customWidth="1"/>
    <col min="2" max="2" width="9.6640625" style="1" customWidth="1"/>
    <col min="3" max="3" width="62.6640625" style="1" customWidth="1"/>
    <col min="4" max="4" width="10" style="1" hidden="1" customWidth="1"/>
    <col min="5" max="5" width="10" style="1" customWidth="1"/>
    <col min="6" max="6" width="11" style="1" customWidth="1"/>
    <col min="7" max="7" width="12.6640625" style="8" customWidth="1"/>
    <col min="8" max="8" width="10" style="8" customWidth="1"/>
    <col min="9" max="9" width="9.88671875" style="8" customWidth="1"/>
    <col min="10" max="10" width="12.6640625" style="1" customWidth="1"/>
    <col min="11" max="11" width="13.44140625" style="1" customWidth="1"/>
    <col min="12" max="12" width="14.109375" style="1" customWidth="1"/>
    <col min="13" max="13" width="9.109375" style="1" customWidth="1"/>
    <col min="14" max="14" width="10" style="1" customWidth="1"/>
    <col min="15" max="15" width="9.109375" style="1" customWidth="1"/>
    <col min="16" max="16384" width="9.109375" style="1"/>
  </cols>
  <sheetData>
    <row r="1" spans="1:18" ht="14.4" x14ac:dyDescent="0.3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3"/>
      <c r="N1" s="13"/>
    </row>
    <row r="2" spans="1:18" ht="15" customHeight="1" x14ac:dyDescent="0.3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8" ht="14.4" x14ac:dyDescent="0.3">
      <c r="G3" s="9"/>
    </row>
    <row r="4" spans="1:18" ht="6" customHeight="1" x14ac:dyDescent="0.3">
      <c r="A4" s="52" t="s">
        <v>21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12"/>
    </row>
    <row r="5" spans="1:18" ht="14.4" x14ac:dyDescent="0.3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12"/>
    </row>
    <row r="6" spans="1:18" ht="15" customHeight="1" x14ac:dyDescent="0.3">
      <c r="A6" s="43" t="s">
        <v>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2"/>
      <c r="N6" s="2"/>
      <c r="O6" s="2"/>
      <c r="P6" s="2"/>
      <c r="Q6" s="2"/>
      <c r="R6" s="2"/>
    </row>
    <row r="7" spans="1:18" ht="29.25" customHeight="1" x14ac:dyDescent="0.3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2"/>
      <c r="N7" s="2"/>
      <c r="O7" s="2"/>
      <c r="P7" s="2"/>
      <c r="Q7" s="2"/>
      <c r="R7" s="2"/>
    </row>
    <row r="8" spans="1:18" ht="57" customHeight="1" x14ac:dyDescent="0.3">
      <c r="A8" s="42" t="s">
        <v>22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2"/>
      <c r="N8" s="2"/>
      <c r="O8" s="2"/>
      <c r="P8" s="2"/>
      <c r="Q8" s="2"/>
      <c r="R8" s="2"/>
    </row>
    <row r="9" spans="1:18" ht="12.75" customHeight="1" x14ac:dyDescent="0.3">
      <c r="B9" s="3" t="s">
        <v>2</v>
      </c>
      <c r="G9" s="10"/>
    </row>
    <row r="10" spans="1:18" ht="13.5" customHeight="1" thickBot="1" x14ac:dyDescent="0.35"/>
    <row r="11" spans="1:18" ht="67.5" customHeight="1" thickBot="1" x14ac:dyDescent="0.35">
      <c r="A11" s="22" t="s">
        <v>3</v>
      </c>
      <c r="B11" s="45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7"/>
    </row>
    <row r="12" spans="1:18" ht="16.5" customHeight="1" thickBot="1" x14ac:dyDescent="0.35">
      <c r="A12" s="48" t="s">
        <v>5</v>
      </c>
      <c r="B12" s="19"/>
      <c r="C12" s="20"/>
      <c r="D12" s="20"/>
      <c r="E12" s="20"/>
      <c r="F12" s="20"/>
      <c r="G12" s="54" t="s">
        <v>6</v>
      </c>
      <c r="H12" s="55"/>
      <c r="I12" s="56"/>
      <c r="J12" s="20"/>
      <c r="K12" s="20"/>
      <c r="L12" s="21"/>
    </row>
    <row r="13" spans="1:18" ht="83.25" customHeight="1" thickBot="1" x14ac:dyDescent="0.35">
      <c r="A13" s="49"/>
      <c r="B13" s="16" t="s">
        <v>7</v>
      </c>
      <c r="C13" s="18" t="s">
        <v>8</v>
      </c>
      <c r="D13" s="7"/>
      <c r="E13" s="16" t="s">
        <v>9</v>
      </c>
      <c r="F13" s="16" t="s">
        <v>10</v>
      </c>
      <c r="G13" s="34" t="s">
        <v>18</v>
      </c>
      <c r="H13" s="35" t="s">
        <v>19</v>
      </c>
      <c r="I13" s="34" t="s">
        <v>20</v>
      </c>
      <c r="J13" s="16" t="s">
        <v>11</v>
      </c>
      <c r="K13" s="17" t="s">
        <v>12</v>
      </c>
      <c r="L13" s="16" t="s">
        <v>13</v>
      </c>
    </row>
    <row r="14" spans="1:18" ht="24.75" customHeight="1" thickBot="1" x14ac:dyDescent="0.35">
      <c r="A14" s="49"/>
      <c r="B14" s="26">
        <v>1</v>
      </c>
      <c r="C14" s="30" t="s">
        <v>17</v>
      </c>
      <c r="D14" s="29"/>
      <c r="E14" s="31" t="s">
        <v>16</v>
      </c>
      <c r="F14" s="31">
        <v>50</v>
      </c>
      <c r="G14" s="60">
        <v>1350</v>
      </c>
      <c r="H14" s="61">
        <v>1160</v>
      </c>
      <c r="I14" s="60">
        <v>1299</v>
      </c>
      <c r="J14" s="36">
        <f t="shared" ref="J14" si="0">IFERROR(ROUND(AVERAGE(G14:I14),2),0)</f>
        <v>1269.67</v>
      </c>
      <c r="K14" s="23">
        <f t="shared" ref="K14" si="1">(STDEV(G14:I14)/J14)*100</f>
        <v>7.745150551204361</v>
      </c>
      <c r="L14" s="38">
        <f>F14*H14</f>
        <v>58000</v>
      </c>
      <c r="N14" s="33"/>
    </row>
    <row r="15" spans="1:18" ht="21" customHeight="1" thickBot="1" x14ac:dyDescent="0.35">
      <c r="A15" s="50"/>
      <c r="B15" s="11"/>
      <c r="C15" s="27" t="s">
        <v>14</v>
      </c>
      <c r="D15" s="28"/>
      <c r="E15" s="11"/>
      <c r="F15" s="25"/>
      <c r="G15" s="57">
        <f>F14*G14</f>
        <v>67500</v>
      </c>
      <c r="H15" s="59">
        <f>F14*H14</f>
        <v>58000</v>
      </c>
      <c r="I15" s="58">
        <f>F14*I14</f>
        <v>64950</v>
      </c>
      <c r="J15" s="37"/>
      <c r="K15" s="24"/>
      <c r="L15" s="32">
        <f>SUM(L14)</f>
        <v>58000</v>
      </c>
      <c r="M15" s="4"/>
      <c r="N15" s="4"/>
      <c r="O15" s="4"/>
      <c r="P15" s="4"/>
      <c r="Q15" s="4"/>
    </row>
    <row r="16" spans="1:18" ht="18.75" customHeight="1" x14ac:dyDescent="0.3">
      <c r="A16" s="14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57" customHeight="1" x14ac:dyDescent="0.3">
      <c r="A17" s="39" t="s">
        <v>23</v>
      </c>
      <c r="B17" s="39"/>
      <c r="C17" s="39"/>
      <c r="K17" s="40"/>
      <c r="L17" s="40"/>
    </row>
    <row r="18" spans="1:12" ht="17.25" customHeight="1" x14ac:dyDescent="0.3">
      <c r="A18" s="5"/>
    </row>
    <row r="126" spans="8:8" ht="15" customHeight="1" x14ac:dyDescent="0.3">
      <c r="H126" s="6"/>
    </row>
    <row r="127" spans="8:8" ht="15" customHeight="1" x14ac:dyDescent="0.3">
      <c r="H127" s="6"/>
    </row>
    <row r="128" spans="8:8" ht="15" customHeight="1" x14ac:dyDescent="0.3">
      <c r="H128" s="6"/>
    </row>
    <row r="129" spans="8:8" ht="15" customHeight="1" x14ac:dyDescent="0.3">
      <c r="H129" s="6"/>
    </row>
    <row r="130" spans="8:8" ht="15" customHeight="1" x14ac:dyDescent="0.3">
      <c r="H130" s="6"/>
    </row>
    <row r="131" spans="8:8" ht="15" customHeight="1" x14ac:dyDescent="0.3">
      <c r="H131" s="6"/>
    </row>
    <row r="132" spans="8:8" ht="15" customHeight="1" x14ac:dyDescent="0.3">
      <c r="H132" s="6"/>
    </row>
    <row r="133" spans="8:8" ht="15" customHeight="1" x14ac:dyDescent="0.3">
      <c r="H133" s="6"/>
    </row>
    <row r="134" spans="8:8" ht="15" customHeight="1" x14ac:dyDescent="0.3">
      <c r="H134" s="6"/>
    </row>
    <row r="135" spans="8:8" ht="15" customHeight="1" x14ac:dyDescent="0.3">
      <c r="H135" s="6"/>
    </row>
    <row r="136" spans="8:8" ht="15" customHeight="1" x14ac:dyDescent="0.3">
      <c r="H136" s="6"/>
    </row>
    <row r="137" spans="8:8" ht="15" customHeight="1" x14ac:dyDescent="0.3">
      <c r="H137" s="6"/>
    </row>
    <row r="138" spans="8:8" ht="15" customHeight="1" x14ac:dyDescent="0.3">
      <c r="H138" s="6"/>
    </row>
    <row r="139" spans="8:8" ht="15" customHeight="1" x14ac:dyDescent="0.3">
      <c r="H139" s="6"/>
    </row>
    <row r="140" spans="8:8" ht="15" customHeight="1" x14ac:dyDescent="0.3">
      <c r="H140" s="6"/>
    </row>
    <row r="141" spans="8:8" ht="15" customHeight="1" x14ac:dyDescent="0.3">
      <c r="H141" s="6"/>
    </row>
    <row r="142" spans="8:8" ht="15" customHeight="1" x14ac:dyDescent="0.3">
      <c r="H142" s="6"/>
    </row>
    <row r="143" spans="8:8" ht="15" customHeight="1" x14ac:dyDescent="0.3">
      <c r="H143" s="6"/>
    </row>
    <row r="144" spans="8:8" ht="15" customHeight="1" x14ac:dyDescent="0.3">
      <c r="H144" s="6"/>
    </row>
    <row r="145" spans="8:8" ht="15" customHeight="1" x14ac:dyDescent="0.3">
      <c r="H145" s="6"/>
    </row>
  </sheetData>
  <mergeCells count="10">
    <mergeCell ref="K17:L17"/>
    <mergeCell ref="A1:L1"/>
    <mergeCell ref="A8:L8"/>
    <mergeCell ref="A6:L7"/>
    <mergeCell ref="B11:L11"/>
    <mergeCell ref="A12:A15"/>
    <mergeCell ref="A2:L2"/>
    <mergeCell ref="A4:L5"/>
    <mergeCell ref="G12:I12"/>
    <mergeCell ref="A17:C17"/>
  </mergeCells>
  <pageMargins left="0.70866143703460704" right="0.70866143703460704" top="0.74803149700164795" bottom="0.74803149700164795" header="0.31496062874794001" footer="0.31496062874794001"/>
  <pageSetup paperSize="9" scale="5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Par0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Милютин И А</dc:creator>
  <cp:lastModifiedBy>Альмира М. Новопашина</cp:lastModifiedBy>
  <cp:lastPrinted>2026-07-07T05:05:55Z</cp:lastPrinted>
  <dcterms:created xsi:type="dcterms:W3CDTF">2021-04-06T10:41:52Z</dcterms:created>
  <dcterms:modified xsi:type="dcterms:W3CDTF">2026-07-07T05:06:01Z</dcterms:modified>
</cp:coreProperties>
</file>