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Обучение ОТ - ЦЭС 186.09-8\"/>
    </mc:Choice>
  </mc:AlternateContent>
  <bookViews>
    <workbookView xWindow="0" yWindow="0" windowWidth="23250" windowHeight="10230"/>
  </bookViews>
  <sheets>
    <sheet name="НМЦК" sheetId="4" r:id="rId1"/>
  </sheets>
  <definedNames>
    <definedName name="_xlnm.Print_Titles" localSheetId="0">НМЦК!$18:$20</definedName>
  </definedNames>
  <calcPr calcId="152511"/>
</workbook>
</file>

<file path=xl/calcChain.xml><?xml version="1.0" encoding="utf-8"?>
<calcChain xmlns="http://schemas.openxmlformats.org/spreadsheetml/2006/main">
  <c r="H20" i="4" l="1"/>
  <c r="E27" i="4" l="1"/>
  <c r="K20" i="4" l="1"/>
  <c r="I20" i="4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<sst xmlns="http://schemas.openxmlformats.org/spreadsheetml/2006/main" count="40" uniqueCount="38">
  <si>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</si>
  <si>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</si>
  <si>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</si>
  <si>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</si>
  <si>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V - коэффициент вариации;   - средне квадаричное отклонение; &lt;ц&gt; - средняя арифметическая величина цены единицы товара, работы, услуги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</si>
  <si>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</si>
  <si>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</si>
  <si>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</si>
  <si>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</si>
  <si>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</si>
  <si>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</si>
  <si>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</si>
  <si>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</si>
  <si>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</si>
  <si>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</si>
  <si>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</si>
  <si>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</si>
  <si>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</si>
  <si>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</si>
  <si>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</si>
  <si>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</si>
  <si>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</si>
  <si>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</si>
  <si>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</si>
  <si>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</si>
  <si>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</si>
  <si>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</si>
  <si>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</si>
  <si>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</si>
  <si>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</si>
  <si>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</si>
  <si>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</si>
  <si>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</si>
  <si>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</si>
  <si>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</si>
  <si>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</si>
  <si>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Оказание услуг дополнительного профессионального образования (2 чел.)</t>
  </si>
  <si>
    <t>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</si>
</sst>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zoomScale="85" zoomScaleNormal="85" workbookViewId="0">
      <selection activeCell="G21" sqref="G21"/>
    </sheetView>
  </sheetViews>
  <sheetFormatPr defaultColWidth="9.140625"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7" t="s">
        <v>14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6" customHeight="1" x14ac:dyDescent="0.2">
      <c r="A2" s="44" t="s">
        <v>36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42" customHeight="1" x14ac:dyDescent="0.2">
      <c r="A3" s="46" t="s">
        <v>34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35.25" customHeight="1" x14ac:dyDescent="0.2">
      <c r="A4" s="5"/>
      <c r="B4" s="5"/>
      <c r="C4" s="49" t="s">
        <v>7</v>
      </c>
      <c r="D4" s="49"/>
      <c r="E4" s="49"/>
      <c r="F4" s="49"/>
      <c r="G4" s="49"/>
      <c r="H4" s="49"/>
      <c r="I4" s="49"/>
      <c r="J4" s="49"/>
      <c r="K4" s="49"/>
      <c r="L4" s="49"/>
    </row>
    <row r="5" spans="1:12" ht="36.75" customHeight="1" x14ac:dyDescent="0.2">
      <c r="A5" s="4"/>
      <c r="B5" s="3"/>
      <c r="C5" s="45" t="s">
        <v>8</v>
      </c>
      <c r="D5" s="45"/>
      <c r="E5" s="45"/>
      <c r="F5" s="45"/>
      <c r="G5" s="45"/>
      <c r="H5" s="45"/>
      <c r="I5" s="45"/>
      <c r="J5" s="45"/>
      <c r="K5" s="45"/>
      <c r="L5" s="45"/>
    </row>
    <row r="6" spans="1:12" ht="22.5" customHeight="1" x14ac:dyDescent="0.2">
      <c r="A6" s="3"/>
      <c r="B6" s="3"/>
      <c r="C6" s="49" t="s">
        <v>2</v>
      </c>
      <c r="D6" s="49"/>
      <c r="E6" s="49"/>
      <c r="F6" s="49"/>
      <c r="G6" s="49"/>
      <c r="H6" s="49"/>
      <c r="I6" s="49"/>
      <c r="J6" s="49"/>
      <c r="K6" s="49"/>
      <c r="L6" s="49"/>
    </row>
    <row r="7" spans="1:12" ht="27" customHeight="1" x14ac:dyDescent="0.2">
      <c r="A7" s="46" t="s">
        <v>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3" customFormat="1" ht="27" customHeight="1" x14ac:dyDescent="0.2">
      <c r="C8" s="45" t="s">
        <v>4</v>
      </c>
      <c r="D8" s="45"/>
      <c r="E8" s="45"/>
      <c r="F8" s="45"/>
      <c r="G8" s="45"/>
      <c r="H8" s="45"/>
      <c r="I8" s="45"/>
      <c r="J8" s="45"/>
      <c r="K8" s="45"/>
      <c r="L8" s="45"/>
    </row>
    <row r="9" spans="1:12" s="3" customFormat="1" ht="15.75" customHeight="1" x14ac:dyDescent="0.2"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s="3" customFormat="1" ht="27" customHeight="1" x14ac:dyDescent="0.2">
      <c r="A10" s="50" t="s">
        <v>13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s="3" customFormat="1" ht="27" customHeight="1" x14ac:dyDescent="0.2">
      <c r="C11" s="45" t="s">
        <v>5</v>
      </c>
      <c r="D11" s="45"/>
      <c r="E11" s="45"/>
      <c r="F11" s="45"/>
      <c r="G11" s="45"/>
      <c r="H11" s="45"/>
      <c r="I11" s="45"/>
      <c r="J11" s="45"/>
      <c r="K11" s="45"/>
      <c r="L11" s="45"/>
    </row>
    <row r="12" spans="1:12" s="3" customFormat="1" ht="17.25" customHeight="1" x14ac:dyDescent="0.2">
      <c r="C12" s="45" t="s">
        <v>12</v>
      </c>
      <c r="D12" s="45"/>
      <c r="E12" s="45"/>
      <c r="F12" s="45"/>
      <c r="G12" s="45"/>
      <c r="H12" s="45"/>
      <c r="I12" s="45"/>
      <c r="J12" s="45"/>
      <c r="K12" s="45"/>
      <c r="L12" s="45"/>
    </row>
    <row r="13" spans="1:12" s="3" customFormat="1" ht="19.5" customHeight="1" x14ac:dyDescent="0.2">
      <c r="C13" s="45" t="s">
        <v>11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1:12" s="3" customFormat="1" ht="21.75" customHeight="1" x14ac:dyDescent="0.2">
      <c r="C14" s="45" t="s">
        <v>10</v>
      </c>
      <c r="D14" s="45"/>
      <c r="E14" s="45"/>
      <c r="F14" s="45"/>
      <c r="G14" s="45"/>
      <c r="H14" s="45"/>
      <c r="I14" s="45"/>
      <c r="J14" s="45"/>
      <c r="K14" s="45"/>
      <c r="L14" s="45"/>
    </row>
    <row r="15" spans="1:12" s="3" customFormat="1" ht="18.75" customHeight="1" x14ac:dyDescent="0.2">
      <c r="C15" s="45" t="s">
        <v>9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1:12" s="3" customFormat="1" ht="18" customHeight="1" x14ac:dyDescent="0.2">
      <c r="C16" s="49" t="s">
        <v>7</v>
      </c>
      <c r="D16" s="49"/>
      <c r="E16" s="49"/>
      <c r="F16" s="49"/>
      <c r="G16" s="49"/>
      <c r="H16" s="49"/>
      <c r="I16" s="49"/>
      <c r="J16" s="49"/>
      <c r="K16" s="49"/>
      <c r="L16" s="49"/>
    </row>
    <row r="17" spans="1:15" s="3" customFormat="1" ht="19.5" customHeight="1" x14ac:dyDescent="0.2">
      <c r="A17" s="51" t="s">
        <v>6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15</v>
      </c>
      <c r="B18" s="48" t="s">
        <v>16</v>
      </c>
      <c r="C18" s="48" t="s">
        <v>1</v>
      </c>
      <c r="D18" s="48" t="s">
        <v>17</v>
      </c>
      <c r="E18" s="53" t="s">
        <v>18</v>
      </c>
      <c r="F18" s="53"/>
      <c r="G18" s="53"/>
      <c r="H18" s="40" t="s">
        <v>19</v>
      </c>
      <c r="I18" s="40"/>
      <c r="J18" s="40"/>
      <c r="K18" s="41" t="s">
        <v>20</v>
      </c>
      <c r="L18" s="42"/>
      <c r="M18" s="42"/>
      <c r="N18" s="43"/>
      <c r="O18" s="12"/>
    </row>
    <row r="19" spans="1:15" s="3" customFormat="1" ht="114.75" x14ac:dyDescent="0.2">
      <c r="A19" s="52"/>
      <c r="B19" s="48"/>
      <c r="C19" s="48"/>
      <c r="D19" s="48"/>
      <c r="E19" s="13" t="s">
        <v>21</v>
      </c>
      <c r="F19" s="13" t="s">
        <v>22</v>
      </c>
      <c r="G19" s="13" t="s">
        <v>23</v>
      </c>
      <c r="H19" s="13" t="s">
        <v>24</v>
      </c>
      <c r="I19" s="13" t="s">
        <v>0</v>
      </c>
      <c r="J19" s="14" t="s">
        <v>25</v>
      </c>
      <c r="K19" s="13" t="s">
        <v>26</v>
      </c>
      <c r="L19" s="15" t="s">
        <v>27</v>
      </c>
      <c r="M19" s="15" t="s">
        <v>28</v>
      </c>
      <c r="N19" s="15" t="s">
        <v>29</v>
      </c>
      <c r="O19" s="12"/>
    </row>
    <row r="20" spans="1:15" s="3" customFormat="1" ht="60" x14ac:dyDescent="0.2">
      <c r="A20" s="26">
        <v>1</v>
      </c>
      <c r="B20" s="11" t="s">
        <v>36</v>
      </c>
      <c r="C20" s="17" t="s">
        <v>37</v>
      </c>
      <c r="D20" s="18">
        <v>2</v>
      </c>
      <c r="E20" s="27">
        <v>1500</v>
      </c>
      <c r="F20" s="27">
        <v>4500</v>
      </c>
      <c r="G20" s="27">
        <v>6000</v>
      </c>
      <c r="H20" s="19">
        <f>AVERAGE(E20:G20)</f>
        <v>4000</v>
      </c>
      <c r="I20" s="20">
        <f>SQRT(((SUM((POWER(E20-H20,2)),(POWER(F20-H20,2)),(POWER(G20-H20,2)))/(COLUMNS(E20:G20)-1))))</f>
        <v>2291.28784747792</v>
      </c>
      <c r="J20" s="20">
        <f>I20/H20*100</f>
        <v>57.282196186947999</v>
      </c>
      <c r="K20" s="21">
        <f>((D20/3)*(SUM(E20:G20)))</f>
        <v>8000</v>
      </c>
      <c r="L20" s="22">
        <f>K20/D20</f>
        <v>4000</v>
      </c>
      <c r="M20" s="21">
        <f>ROUND(L20,2)</f>
        <v>4000</v>
      </c>
      <c r="N20" s="21">
        <f>M20*D20</f>
        <v>8000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54" t="s">
        <v>35</v>
      </c>
      <c r="B22" s="54"/>
      <c r="C22" s="54"/>
      <c r="D22" s="54"/>
      <c r="E22" s="54"/>
      <c r="F22" s="54"/>
      <c r="G22" s="54"/>
      <c r="H22" s="23"/>
      <c r="I22" s="23"/>
      <c r="J22" s="23"/>
      <c r="K22" s="24">
        <f>SUM(K20:K20)</f>
        <v>8000</v>
      </c>
      <c r="L22" s="25"/>
      <c r="M22" s="25"/>
      <c r="N22" s="24">
        <f>SUM(N20:N20)</f>
        <v>8000</v>
      </c>
      <c r="O22" s="12"/>
    </row>
    <row r="23" spans="1:15" s="2" customFormat="1" ht="21.75" customHeight="1" x14ac:dyDescent="0.2">
      <c r="A23" s="55" t="s">
        <v>30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"/>
      <c r="M23" s="12"/>
      <c r="N23" s="12"/>
      <c r="O23" s="12"/>
    </row>
    <row r="24" spans="1:15" x14ac:dyDescent="0.2">
      <c r="A24" s="12" t="s">
        <v>31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ht="236.25" x14ac:dyDescent="0.2">
      <c r="B27" s="1" t="s">
        <v>32</v>
      </c>
      <c r="D27" s="29" t="s">
        <v>33</v>
      </c>
      <c r="E27" s="39">
        <f>D20*E20</f>
        <v>3000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58"/>
      <c r="H29" s="58"/>
    </row>
    <row r="30" spans="1:15" ht="12.75" customHeight="1" x14ac:dyDescent="0.2">
      <c r="A30" s="45"/>
      <c r="B30" s="45"/>
      <c r="C30" s="45"/>
      <c r="D30" s="45"/>
      <c r="E30" s="7"/>
      <c r="F30" s="7"/>
      <c r="G30" s="57"/>
      <c r="H30" s="57"/>
    </row>
  </sheetData>
  <mergeCells count="30">
    <mergeCell ref="A22:G22"/>
    <mergeCell ref="A23:K23"/>
    <mergeCell ref="A26:O26"/>
    <mergeCell ref="G30:H30"/>
    <mergeCell ref="A30:D30"/>
    <mergeCell ref="G29:H29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H18:J18"/>
    <mergeCell ref="K18:N18"/>
    <mergeCell ref="A2:L2"/>
    <mergeCell ref="C15:L15"/>
    <mergeCell ref="C14:L14"/>
    <mergeCell ref="A7:L7"/>
    <mergeCell ref="C8:L8"/>
    <mergeCell ref="C13:L13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Широкова Наталья Юрьевна</cp:lastModifiedBy>
  <cp:lastPrinted>2022-03-30T13:58:35Z</cp:lastPrinted>
  <dcterms:created xsi:type="dcterms:W3CDTF">2014-04-22T08:16:36Z</dcterms:created>
  <dcterms:modified xsi:type="dcterms:W3CDTF">2026-06-24T08:21:27Z</dcterms:modified>
</cp:coreProperties>
</file>