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45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Лист1!$A$8:$V$19</definedName>
    <definedName name="_xlnm.Print_Area" localSheetId="0">Лист1!$A$1:$V$23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<sst xmlns="http://schemas.openxmlformats.org/spreadsheetml/2006/main" count="88" uniqueCount="65">
  <si>
    <t>Сведения об автотранспортных средствах ФКУ КП-2 ГУФСИН России по г.Москве</t>
  </si>
  <si>
    <t>планируемых к ОСАГО в 2026 году и расчет страховых премий.</t>
  </si>
  <si>
    <t>Количество автотранспорта по штату*, ед.</t>
  </si>
  <si>
    <t>Количество автотранспорта в наличии**, ед.</t>
  </si>
  <si>
    <t>Автотранспорт не подлежащий страхованию, ед.</t>
  </si>
  <si>
    <t>Количество автотранспорта подлежащего страхованию, ед.</t>
  </si>
  <si>
    <t>Необходимая сумма денежных средств для страхования, руб</t>
  </si>
  <si>
    <t>Тип ТС, категория</t>
  </si>
  <si>
    <t>№ п/п</t>
  </si>
  <si>
    <t xml:space="preserve">Сведения с паспорта транспортного средства </t>
  </si>
  <si>
    <t>ТБ</t>
  </si>
  <si>
    <t>***</t>
  </si>
  <si>
    <t>Км</t>
  </si>
  <si>
    <t>Место нахождение собственника (населенный пункт) с учредительного документа юр.лица</t>
  </si>
  <si>
    <t>Коэффициенты****</t>
  </si>
  <si>
    <t>Кбм при расчете страховой премии действующего страхового полиса*****</t>
  </si>
  <si>
    <t>Выплаты в период действия настоящего полиса на 12.12.2025</t>
  </si>
  <si>
    <t>Страховая премия, руб.</t>
  </si>
  <si>
    <t>Дата начала страхования в 2026 году</t>
  </si>
  <si>
    <t>Рег. знак</t>
  </si>
  <si>
    <t>Идентификационный номер (VIN)</t>
  </si>
  <si>
    <t>Год выпуска</t>
  </si>
  <si>
    <t>Собственник (владелец)</t>
  </si>
  <si>
    <t>марка, модель ТС</t>
  </si>
  <si>
    <t>ИНН учреждения</t>
  </si>
  <si>
    <t>Кт</t>
  </si>
  <si>
    <t>Кс</t>
  </si>
  <si>
    <t>Ко 1,97</t>
  </si>
  <si>
    <t>Кн</t>
  </si>
  <si>
    <t>КПр</t>
  </si>
  <si>
    <t>Кбм</t>
  </si>
  <si>
    <t>ТС категории "В"; "ВЕ"</t>
  </si>
  <si>
    <t>В 010 КО 977</t>
  </si>
  <si>
    <t>X7LJA13BAC1008561</t>
  </si>
  <si>
    <t>ФКУ КП-2 ГУФСИН России по г. Москве</t>
  </si>
  <si>
    <t>Москвич 3</t>
  </si>
  <si>
    <t>г. Москва</t>
  </si>
  <si>
    <t>нет</t>
  </si>
  <si>
    <t>A 913 КО 977</t>
  </si>
  <si>
    <t>X7LJA13BAC1008366</t>
  </si>
  <si>
    <t>Е 699 ММ 199</t>
  </si>
  <si>
    <t>XTA219060C0059338</t>
  </si>
  <si>
    <t>Лада Гранта</t>
  </si>
  <si>
    <t>К 742 РЕ 777</t>
  </si>
  <si>
    <t>X7LLSRB2HDH653155</t>
  </si>
  <si>
    <t>Рено Логан</t>
  </si>
  <si>
    <t>М 380 ЕА 777</t>
  </si>
  <si>
    <t>X7LLSRB2HDH653143</t>
  </si>
  <si>
    <t>У 302 ТЕ 799</t>
  </si>
  <si>
    <t>XTARS045LJ1096456</t>
  </si>
  <si>
    <t xml:space="preserve">Газель  NEXT </t>
  </si>
  <si>
    <t xml:space="preserve">ТС категории "С"; "СЕ" с разрешенной максимальной массой 16 т. и менее   </t>
  </si>
  <si>
    <t>А 905 СЕ 777</t>
  </si>
  <si>
    <t>X3E39014AF0000070</t>
  </si>
  <si>
    <t>Газ-Саз 39014-10</t>
  </si>
  <si>
    <t xml:space="preserve">ТС категории "С"; "СЕ" с разрешенной максимальной массой свыше 16т  </t>
  </si>
  <si>
    <t>К 858 АУ 777</t>
  </si>
  <si>
    <t>ХТС651174D1293496</t>
  </si>
  <si>
    <t xml:space="preserve">Камаз 65117-А4 </t>
  </si>
  <si>
    <t>ИТОГО для страхования</t>
  </si>
  <si>
    <t xml:space="preserve">единиц ТС </t>
  </si>
  <si>
    <t>на сумму</t>
  </si>
  <si>
    <t>Старший инженер ЭМГ</t>
  </si>
  <si>
    <t>лейтенант внутренней службы</t>
  </si>
  <si>
    <t>С.А. Кутявин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</si>
</sst>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"/>
    <numFmt numFmtId="181" formatCode="#\ ##0.00"/>
    <numFmt numFmtId="182" formatCode="0.0"/>
    <numFmt numFmtId="183" formatCode="dd\.mm\.yyyy"/>
  </numFmts>
  <fonts count="39">
    <font>
      <sz val="11"/>
      <color theme="1"/>
      <name val="Calibri"/>
      <charset val="204"/>
      <scheme val="minor"/>
    </font>
    <font>
      <sz val="9"/>
      <color theme="1"/>
      <name val="Times New Roman"/>
      <charset val="204"/>
    </font>
    <font>
      <sz val="8"/>
      <name val="Times New Roman"/>
      <charset val="204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b/>
      <sz val="11"/>
      <color rgb="FFFF0000"/>
      <name val="Times New Roman"/>
      <charset val="204"/>
    </font>
    <font>
      <b/>
      <sz val="9"/>
      <color theme="1"/>
      <name val="Times New Roman"/>
      <charset val="204"/>
    </font>
    <font>
      <sz val="11"/>
      <name val="Calibri"/>
      <charset val="204"/>
      <scheme val="minor"/>
    </font>
    <font>
      <sz val="11"/>
      <name val="Times New Roman"/>
      <charset val="204"/>
    </font>
    <font>
      <b/>
      <sz val="8"/>
      <color theme="1"/>
      <name val="Times New Roman"/>
      <charset val="204"/>
    </font>
    <font>
      <sz val="10"/>
      <color theme="1"/>
      <name val="Times New Roman"/>
      <charset val="204"/>
    </font>
    <font>
      <sz val="7"/>
      <name val="Times New Roman"/>
      <charset val="204"/>
    </font>
    <font>
      <sz val="7"/>
      <name val="Times New Roman"/>
      <charset val="204"/>
    </font>
    <font>
      <sz val="8"/>
      <name val="Times New Roman"/>
      <charset val="204"/>
    </font>
    <font>
      <sz val="8"/>
      <color theme="1"/>
      <name val="Times New Roman"/>
      <charset val="204"/>
    </font>
    <font>
      <b/>
      <sz val="14"/>
      <color theme="1"/>
      <name val="Times New Roman"/>
      <charset val="204"/>
    </font>
    <font>
      <b/>
      <sz val="14"/>
      <name val="Times New Roman"/>
      <charset val="204"/>
    </font>
    <font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5" borderId="3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3" applyNumberFormat="0" applyFill="0" applyAlignment="0" applyProtection="0">
      <alignment vertical="center"/>
    </xf>
    <xf numFmtId="0" fontId="26" fillId="0" borderId="33" applyNumberFormat="0" applyFill="0" applyAlignment="0" applyProtection="0">
      <alignment vertical="center"/>
    </xf>
    <xf numFmtId="0" fontId="27" fillId="0" borderId="3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35" applyNumberFormat="0" applyAlignment="0" applyProtection="0">
      <alignment vertical="center"/>
    </xf>
    <xf numFmtId="0" fontId="29" fillId="7" borderId="36" applyNumberFormat="0" applyAlignment="0" applyProtection="0">
      <alignment vertical="center"/>
    </xf>
    <xf numFmtId="0" fontId="30" fillId="7" borderId="35" applyNumberFormat="0" applyAlignment="0" applyProtection="0">
      <alignment vertical="center"/>
    </xf>
    <xf numFmtId="0" fontId="31" fillId="8" borderId="37" applyNumberFormat="0" applyAlignment="0" applyProtection="0">
      <alignment vertical="center"/>
    </xf>
    <xf numFmtId="0" fontId="32" fillId="0" borderId="38" applyNumberFormat="0" applyFill="0" applyAlignment="0" applyProtection="0">
      <alignment vertical="center"/>
    </xf>
    <xf numFmtId="0" fontId="33" fillId="0" borderId="39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</cellStyleXfs>
  <cellXfs count="82">
    <xf numFmtId="0" fontId="0" fillId="0" borderId="0" xfId="0"/>
    <xf numFmtId="0" fontId="1" fillId="0" borderId="0" xfId="0" applyNumberFormat="1" applyFont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vertical="center" wrapText="1"/>
    </xf>
    <xf numFmtId="0" fontId="6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vertical="center" wrapText="1"/>
    </xf>
    <xf numFmtId="180" fontId="8" fillId="2" borderId="7" xfId="0" applyNumberFormat="1" applyFont="1" applyFill="1" applyBorder="1" applyAlignment="1">
      <alignment horizontal="center" vertical="center"/>
    </xf>
    <xf numFmtId="180" fontId="8" fillId="2" borderId="8" xfId="0" applyNumberFormat="1" applyFont="1" applyFill="1" applyBorder="1" applyAlignment="1">
      <alignment horizontal="center" vertical="center"/>
    </xf>
    <xf numFmtId="180" fontId="9" fillId="0" borderId="8" xfId="0" applyNumberFormat="1" applyFont="1" applyBorder="1" applyAlignment="1">
      <alignment horizontal="center" vertical="center" wrapText="1"/>
    </xf>
    <xf numFmtId="181" fontId="9" fillId="0" borderId="8" xfId="0" applyNumberFormat="1" applyFont="1" applyBorder="1" applyAlignment="1">
      <alignment horizontal="center" vertical="center" wrapText="1"/>
    </xf>
    <xf numFmtId="181" fontId="9" fillId="0" borderId="9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  <xf numFmtId="0" fontId="7" fillId="3" borderId="12" xfId="0" applyNumberFormat="1" applyFont="1" applyFill="1" applyBorder="1" applyAlignment="1">
      <alignment horizontal="center" vertical="center" wrapText="1"/>
    </xf>
    <xf numFmtId="0" fontId="10" fillId="0" borderId="12" xfId="0" applyNumberFormat="1" applyFont="1" applyBorder="1" applyAlignment="1">
      <alignment horizontal="center" vertical="center" wrapText="1"/>
    </xf>
    <xf numFmtId="0" fontId="10" fillId="2" borderId="12" xfId="0" applyNumberFormat="1" applyFont="1" applyFill="1" applyBorder="1" applyAlignment="1">
      <alignment horizontal="center" vertical="center" wrapText="1"/>
    </xf>
    <xf numFmtId="0" fontId="5" fillId="3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5" fillId="0" borderId="17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textRotation="90" wrapText="1"/>
    </xf>
    <xf numFmtId="0" fontId="7" fillId="3" borderId="17" xfId="0" applyNumberFormat="1" applyFont="1" applyFill="1" applyBorder="1" applyAlignment="1">
      <alignment horizontal="center" vertical="center" wrapText="1"/>
    </xf>
    <xf numFmtId="0" fontId="10" fillId="0" borderId="17" xfId="0" applyNumberFormat="1" applyFont="1" applyBorder="1" applyAlignment="1">
      <alignment horizontal="center" vertical="center" wrapText="1"/>
    </xf>
    <xf numFmtId="0" fontId="11" fillId="3" borderId="5" xfId="0" applyNumberFormat="1" applyFont="1" applyFill="1" applyBorder="1" applyAlignment="1">
      <alignment horizontal="center" vertical="center" wrapText="1"/>
    </xf>
    <xf numFmtId="0" fontId="10" fillId="2" borderId="17" xfId="0" applyNumberFormat="1" applyFont="1" applyFill="1" applyBorder="1" applyAlignment="1">
      <alignment horizontal="center" vertical="center" wrapText="1"/>
    </xf>
    <xf numFmtId="0" fontId="5" fillId="3" borderId="19" xfId="0" applyNumberFormat="1" applyFont="1" applyFill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5" fillId="0" borderId="21" xfId="0" applyNumberFormat="1" applyFont="1" applyBorder="1" applyAlignment="1">
      <alignment horizontal="center" vertical="center" wrapText="1"/>
    </xf>
    <xf numFmtId="0" fontId="11" fillId="3" borderId="21" xfId="0" applyNumberFormat="1" applyFont="1" applyFill="1" applyBorder="1" applyAlignment="1">
      <alignment horizontal="center" vertical="center" wrapText="1"/>
    </xf>
    <xf numFmtId="0" fontId="5" fillId="3" borderId="22" xfId="0" applyNumberFormat="1" applyFont="1" applyFill="1" applyBorder="1" applyAlignment="1">
      <alignment horizontal="center" vertical="center" wrapText="1"/>
    </xf>
    <xf numFmtId="0" fontId="7" fillId="0" borderId="23" xfId="0" applyNumberFormat="1" applyFont="1" applyBorder="1" applyAlignment="1">
      <alignment horizontal="center" vertical="center" textRotation="90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2" fillId="2" borderId="5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13" fillId="2" borderId="5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textRotation="90" wrapText="1"/>
    </xf>
    <xf numFmtId="0" fontId="2" fillId="4" borderId="5" xfId="0" applyNumberFormat="1" applyFont="1" applyFill="1" applyBorder="1" applyAlignment="1">
      <alignment horizontal="center" vertical="center" wrapText="1"/>
    </xf>
    <xf numFmtId="182" fontId="2" fillId="4" borderId="5" xfId="0" applyNumberFormat="1" applyFont="1" applyFill="1" applyBorder="1" applyAlignment="1">
      <alignment horizontal="center" vertical="center" wrapText="1"/>
    </xf>
    <xf numFmtId="183" fontId="14" fillId="2" borderId="5" xfId="0" applyNumberFormat="1" applyFont="1" applyFill="1" applyBorder="1" applyAlignment="1">
      <alignment horizontal="center" vertical="center" wrapText="1"/>
    </xf>
    <xf numFmtId="2" fontId="2" fillId="4" borderId="5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19" xfId="0" applyNumberFormat="1" applyFont="1" applyFill="1" applyBorder="1" applyAlignment="1">
      <alignment horizontal="center" vertical="center" wrapText="1"/>
    </xf>
    <xf numFmtId="2" fontId="2" fillId="4" borderId="19" xfId="0" applyNumberFormat="1" applyFont="1" applyFill="1" applyBorder="1" applyAlignment="1" applyProtection="1">
      <alignment horizontal="center" vertical="center" wrapText="1"/>
    </xf>
    <xf numFmtId="183" fontId="2" fillId="2" borderId="5" xfId="0" applyNumberFormat="1" applyFont="1" applyFill="1" applyBorder="1" applyAlignment="1">
      <alignment horizontal="center" vertical="center" wrapText="1"/>
    </xf>
    <xf numFmtId="0" fontId="7" fillId="0" borderId="24" xfId="0" applyNumberFormat="1" applyFont="1" applyBorder="1" applyAlignment="1">
      <alignment horizontal="center" vertical="center" textRotation="90" wrapText="1"/>
    </xf>
    <xf numFmtId="0" fontId="2" fillId="2" borderId="17" xfId="0" applyNumberFormat="1" applyFont="1" applyFill="1" applyBorder="1" applyAlignment="1">
      <alignment horizontal="center" vertical="center" textRotation="90" wrapText="1"/>
    </xf>
    <xf numFmtId="0" fontId="14" fillId="2" borderId="5" xfId="0" applyNumberFormat="1" applyFont="1" applyFill="1" applyBorder="1" applyAlignment="1">
      <alignment horizontal="center" vertical="center" wrapText="1"/>
    </xf>
    <xf numFmtId="0" fontId="7" fillId="0" borderId="16" xfId="0" applyNumberFormat="1" applyFont="1" applyBorder="1" applyAlignment="1">
      <alignment vertical="center" textRotation="90" wrapText="1"/>
    </xf>
    <xf numFmtId="0" fontId="15" fillId="0" borderId="5" xfId="0" applyFont="1" applyBorder="1" applyAlignment="1">
      <alignment horizontal="center" vertical="center"/>
    </xf>
    <xf numFmtId="0" fontId="7" fillId="0" borderId="5" xfId="0" applyNumberFormat="1" applyFont="1" applyBorder="1" applyAlignment="1">
      <alignment vertical="center" textRotation="90" wrapText="1"/>
    </xf>
    <xf numFmtId="0" fontId="16" fillId="0" borderId="25" xfId="0" applyNumberFormat="1" applyFont="1" applyBorder="1" applyAlignment="1">
      <alignment horizontal="right" vertical="center" wrapText="1"/>
    </xf>
    <xf numFmtId="0" fontId="16" fillId="0" borderId="26" xfId="0" applyNumberFormat="1" applyFont="1" applyBorder="1" applyAlignment="1">
      <alignment horizontal="right" vertical="center" wrapText="1"/>
    </xf>
    <xf numFmtId="0" fontId="17" fillId="0" borderId="27" xfId="0" applyNumberFormat="1" applyFont="1" applyBorder="1" applyAlignment="1">
      <alignment horizontal="center" vertical="center" wrapText="1"/>
    </xf>
    <xf numFmtId="0" fontId="3" fillId="0" borderId="28" xfId="0" applyNumberFormat="1" applyFont="1" applyBorder="1" applyAlignment="1">
      <alignment horizontal="left" vertical="center" wrapText="1"/>
    </xf>
    <xf numFmtId="0" fontId="3" fillId="0" borderId="26" xfId="0" applyNumberFormat="1" applyFont="1" applyBorder="1" applyAlignment="1">
      <alignment horizontal="left" vertical="center" wrapText="1"/>
    </xf>
    <xf numFmtId="0" fontId="16" fillId="0" borderId="26" xfId="0" applyNumberFormat="1" applyFont="1" applyBorder="1" applyAlignment="1">
      <alignment horizontal="center" vertical="center" wrapText="1"/>
    </xf>
    <xf numFmtId="0" fontId="16" fillId="0" borderId="29" xfId="0" applyNumberFormat="1" applyFont="1" applyBorder="1" applyAlignment="1">
      <alignment horizontal="center" vertical="center" wrapText="1"/>
    </xf>
    <xf numFmtId="181" fontId="17" fillId="3" borderId="28" xfId="0" applyNumberFormat="1" applyFont="1" applyFill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18" fillId="0" borderId="31" xfId="0" applyNumberFormat="1" applyFont="1" applyBorder="1" applyAlignment="1">
      <alignment horizontal="left" wrapText="1"/>
    </xf>
    <xf numFmtId="0" fontId="3" fillId="0" borderId="31" xfId="0" applyNumberFormat="1" applyFont="1" applyBorder="1" applyAlignment="1">
      <alignment horizontal="left" wrapText="1"/>
    </xf>
    <xf numFmtId="0" fontId="10" fillId="0" borderId="0" xfId="0" applyNumberFormat="1" applyFont="1" applyBorder="1" applyAlignment="1">
      <alignment horizontal="right" vertical="center" wrapText="1"/>
    </xf>
    <xf numFmtId="0" fontId="18" fillId="0" borderId="0" xfId="0" applyNumberFormat="1" applyFont="1" applyAlignment="1">
      <alignment horizontal="left" vertical="center" wrapText="1"/>
    </xf>
    <xf numFmtId="0" fontId="3" fillId="0" borderId="0" xfId="0" applyNumberFormat="1" applyFont="1" applyAlignment="1">
      <alignment horizontal="left" vertical="center" wrapText="1"/>
    </xf>
    <xf numFmtId="0" fontId="3" fillId="0" borderId="0" xfId="0" applyNumberFormat="1" applyFont="1" applyAlignment="1">
      <alignment vertical="center" wrapText="1"/>
    </xf>
    <xf numFmtId="0" fontId="18" fillId="0" borderId="0" xfId="0" applyNumberFormat="1" applyFont="1" applyAlignment="1">
      <alignment horizontal="center"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4999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"/>
  <sheetViews>
    <sheetView tabSelected="1" view="pageBreakPreview" zoomScale="115" zoomScaleNormal="100" topLeftCell="A9" workbookViewId="0">
      <selection activeCell="I17" sqref="I17"/>
    </sheetView>
  </sheetViews>
  <sheetFormatPr defaultColWidth="9.14285714285714" defaultRowHeight="15"/>
  <cols>
    <col min="1" max="1" width="14.1428571428571" style="3" customWidth="1"/>
    <col min="2" max="2" width="4.57142857142857" style="3" customWidth="1"/>
    <col min="3" max="3" width="10" style="3" customWidth="1"/>
    <col min="4" max="4" width="19.4285714285714" style="3" customWidth="1"/>
    <col min="5" max="5" width="6.14285714285714" style="3" customWidth="1"/>
    <col min="6" max="6" width="14.7142857142857" style="3" customWidth="1"/>
    <col min="7" max="7" width="12.4285714285714" style="3" customWidth="1"/>
    <col min="8" max="8" width="5.42857142857143" style="3" customWidth="1"/>
    <col min="9" max="9" width="8" style="3" customWidth="1"/>
    <col min="10" max="10" width="6.14285714285714" style="3" customWidth="1"/>
    <col min="11" max="11" width="4.28571428571429" style="3" customWidth="1"/>
    <col min="12" max="12" width="12.1428571428571" style="3" customWidth="1"/>
    <col min="13" max="13" width="5.42857142857143" style="3" customWidth="1"/>
    <col min="14" max="14" width="4.14285714285714" style="3" customWidth="1"/>
    <col min="15" max="15" width="4.71428571428571" style="3" customWidth="1"/>
    <col min="16" max="16" width="4" style="3" customWidth="1"/>
    <col min="17" max="17" width="5.57142857142857" style="3" customWidth="1"/>
    <col min="18" max="18" width="4.57142857142857" style="3" customWidth="1"/>
    <col min="19" max="19" width="10.2857142857143" style="3" customWidth="1"/>
    <col min="20" max="20" width="9.71428571428571" style="3" customWidth="1"/>
    <col min="21" max="21" width="12.1428571428571" style="3" customWidth="1"/>
    <col min="22" max="22" width="12.5714285714286" style="3" customWidth="1"/>
    <col min="23" max="16384" width="9.14285714285714" style="3"/>
  </cols>
  <sheetData>
    <row r="1" ht="20.25" customHeight="1" spans="1:2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ht="20.25" customHeight="1" spans="1:2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6"/>
    </row>
    <row r="3" ht="6.75" customHeight="1" spans="1:22">
      <c r="A3" s="5"/>
      <c r="B3" s="5"/>
      <c r="C3" s="5"/>
      <c r="D3" s="5"/>
      <c r="E3" s="5"/>
      <c r="F3" s="5"/>
      <c r="G3" s="5"/>
      <c r="H3" s="5"/>
      <c r="I3" s="5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6"/>
    </row>
    <row r="4" ht="18" customHeight="1" spans="1:22">
      <c r="C4" s="8" t="s">
        <v>2</v>
      </c>
      <c r="D4" s="9"/>
      <c r="E4" s="10" t="s">
        <v>3</v>
      </c>
      <c r="F4" s="10"/>
      <c r="G4" s="10" t="s">
        <v>4</v>
      </c>
      <c r="H4" s="10"/>
      <c r="I4" s="10"/>
      <c r="J4" s="10" t="s">
        <v>5</v>
      </c>
      <c r="K4" s="10"/>
      <c r="L4" s="10"/>
      <c r="M4" s="10" t="s">
        <v>6</v>
      </c>
      <c r="N4" s="10"/>
      <c r="O4" s="10"/>
      <c r="P4" s="10"/>
      <c r="Q4" s="10"/>
      <c r="R4" s="11"/>
    </row>
    <row r="5" ht="42" customHeight="1" spans="1:22">
      <c r="C5" s="12"/>
      <c r="D5" s="13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5"/>
      <c r="U5" s="16"/>
    </row>
    <row r="6" ht="16.5" customHeight="1" spans="1:22">
      <c r="C6" s="17">
        <v>8</v>
      </c>
      <c r="D6" s="18"/>
      <c r="E6" s="19">
        <v>8</v>
      </c>
      <c r="F6" s="19"/>
      <c r="G6" s="19">
        <v>0</v>
      </c>
      <c r="H6" s="19"/>
      <c r="I6" s="19"/>
      <c r="J6" s="19">
        <v>8</v>
      </c>
      <c r="K6" s="19"/>
      <c r="L6" s="19"/>
      <c r="M6" s="20">
        <f>U19</f>
        <v>16736.21</v>
      </c>
      <c r="N6" s="20"/>
      <c r="O6" s="20"/>
      <c r="P6" s="20"/>
      <c r="Q6" s="20"/>
      <c r="R6" s="21"/>
      <c r="U6" s="16"/>
    </row>
    <row r="7" ht="9" customHeight="1" spans="1:22">
      <c r="D7" s="22"/>
      <c r="E7" s="22"/>
      <c r="F7" s="22"/>
      <c r="G7" s="22"/>
      <c r="H7" s="22"/>
      <c r="I7" s="22"/>
      <c r="J7" s="22"/>
      <c r="K7" s="22"/>
      <c r="L7" s="22"/>
      <c r="M7" s="22"/>
      <c r="U7" s="23"/>
    </row>
    <row r="8" ht="16.5" customHeight="1" spans="1:22">
      <c r="A8" s="24" t="s">
        <v>7</v>
      </c>
      <c r="B8" s="25" t="s">
        <v>8</v>
      </c>
      <c r="C8" s="26" t="s">
        <v>9</v>
      </c>
      <c r="D8" s="27"/>
      <c r="E8" s="27"/>
      <c r="F8" s="27"/>
      <c r="G8" s="27"/>
      <c r="H8" s="27"/>
      <c r="I8" s="28" t="s">
        <v>10</v>
      </c>
      <c r="J8" s="10" t="s">
        <v>11</v>
      </c>
      <c r="K8" s="28" t="s">
        <v>12</v>
      </c>
      <c r="L8" s="29" t="s">
        <v>13</v>
      </c>
      <c r="M8" s="10" t="s">
        <v>14</v>
      </c>
      <c r="N8" s="10"/>
      <c r="O8" s="10"/>
      <c r="P8" s="10"/>
      <c r="Q8" s="10"/>
      <c r="R8" s="10"/>
      <c r="S8" s="29" t="s">
        <v>15</v>
      </c>
      <c r="T8" s="30" t="s">
        <v>16</v>
      </c>
      <c r="U8" s="31" t="s">
        <v>17</v>
      </c>
      <c r="V8" s="32" t="s">
        <v>18</v>
      </c>
    </row>
    <row r="9" ht="18" customHeight="1" spans="1:22">
      <c r="A9" s="33"/>
      <c r="B9" s="34"/>
      <c r="C9" s="35" t="s">
        <v>19</v>
      </c>
      <c r="D9" s="35" t="s">
        <v>20</v>
      </c>
      <c r="E9" s="35" t="s">
        <v>21</v>
      </c>
      <c r="F9" s="35" t="s">
        <v>22</v>
      </c>
      <c r="G9" s="35" t="s">
        <v>23</v>
      </c>
      <c r="H9" s="36" t="s">
        <v>24</v>
      </c>
      <c r="I9" s="37"/>
      <c r="J9" s="14"/>
      <c r="K9" s="37"/>
      <c r="L9" s="38"/>
      <c r="M9" s="39" t="s">
        <v>25</v>
      </c>
      <c r="N9" s="39" t="s">
        <v>26</v>
      </c>
      <c r="O9" s="39" t="s">
        <v>27</v>
      </c>
      <c r="P9" s="39" t="s">
        <v>28</v>
      </c>
      <c r="Q9" s="39" t="s">
        <v>29</v>
      </c>
      <c r="R9" s="39" t="s">
        <v>30</v>
      </c>
      <c r="S9" s="38"/>
      <c r="T9" s="40"/>
      <c r="U9" s="41"/>
      <c r="V9" s="42"/>
    </row>
    <row r="10" ht="43.5" customHeight="1" spans="1:22">
      <c r="A10" s="33"/>
      <c r="B10" s="34"/>
      <c r="C10" s="35"/>
      <c r="D10" s="35"/>
      <c r="E10" s="35"/>
      <c r="F10" s="35"/>
      <c r="G10" s="35"/>
      <c r="H10" s="36"/>
      <c r="I10" s="37"/>
      <c r="J10" s="43"/>
      <c r="K10" s="37"/>
      <c r="L10" s="38"/>
      <c r="M10" s="44"/>
      <c r="N10" s="44"/>
      <c r="O10" s="44"/>
      <c r="P10" s="44"/>
      <c r="Q10" s="44"/>
      <c r="R10" s="44"/>
      <c r="S10" s="38"/>
      <c r="T10" s="40"/>
      <c r="U10" s="45"/>
      <c r="V10" s="42"/>
    </row>
    <row r="11" s="1" customFormat="1" ht="26" customHeight="1" spans="1:22">
      <c r="A11" s="46" t="s">
        <v>31</v>
      </c>
      <c r="B11" s="47">
        <v>1</v>
      </c>
      <c r="C11" s="48" t="s">
        <v>32</v>
      </c>
      <c r="D11" s="49" t="s">
        <v>33</v>
      </c>
      <c r="E11" s="49">
        <v>2024</v>
      </c>
      <c r="F11" s="50" t="s">
        <v>34</v>
      </c>
      <c r="G11" s="49" t="s">
        <v>35</v>
      </c>
      <c r="H11" s="51">
        <v>7735103238</v>
      </c>
      <c r="I11" s="52">
        <v>852</v>
      </c>
      <c r="J11" s="49">
        <v>136</v>
      </c>
      <c r="K11" s="53">
        <v>1.4</v>
      </c>
      <c r="L11" s="54" t="s">
        <v>36</v>
      </c>
      <c r="M11" s="52">
        <v>1.8</v>
      </c>
      <c r="N11" s="52">
        <v>1</v>
      </c>
      <c r="O11" s="52">
        <v>1.97</v>
      </c>
      <c r="P11" s="52">
        <v>1</v>
      </c>
      <c r="Q11" s="52">
        <v>1</v>
      </c>
      <c r="R11" s="55">
        <v>0.48</v>
      </c>
      <c r="S11" s="56">
        <v>0.52</v>
      </c>
      <c r="T11" s="57" t="s">
        <v>37</v>
      </c>
      <c r="U11" s="58">
        <f t="shared" ref="U11:U18" si="0">ROUND(I11*K11*M11*N11*O11*P11*Q11*R11,2)</f>
        <v>2030.24</v>
      </c>
      <c r="V11" s="59">
        <v>46306</v>
      </c>
    </row>
    <row r="12" s="1" customFormat="1" ht="28" customHeight="1" spans="1:22">
      <c r="A12" s="60"/>
      <c r="B12" s="47">
        <v>2</v>
      </c>
      <c r="C12" s="48" t="s">
        <v>38</v>
      </c>
      <c r="D12" s="49" t="s">
        <v>39</v>
      </c>
      <c r="E12" s="49">
        <v>2024</v>
      </c>
      <c r="F12" s="50" t="s">
        <v>34</v>
      </c>
      <c r="G12" s="49" t="s">
        <v>35</v>
      </c>
      <c r="H12" s="61"/>
      <c r="I12" s="52">
        <v>852</v>
      </c>
      <c r="J12" s="49">
        <v>136</v>
      </c>
      <c r="K12" s="53">
        <v>1.4</v>
      </c>
      <c r="L12" s="54" t="s">
        <v>36</v>
      </c>
      <c r="M12" s="52">
        <v>1.8</v>
      </c>
      <c r="N12" s="52">
        <v>1</v>
      </c>
      <c r="O12" s="52">
        <v>1.97</v>
      </c>
      <c r="P12" s="52">
        <v>1</v>
      </c>
      <c r="Q12" s="52">
        <v>1</v>
      </c>
      <c r="R12" s="55">
        <v>0.48</v>
      </c>
      <c r="S12" s="56">
        <v>0.52</v>
      </c>
      <c r="T12" s="57" t="s">
        <v>37</v>
      </c>
      <c r="U12" s="58">
        <f t="shared" si="0"/>
        <v>2030.24</v>
      </c>
      <c r="V12" s="59">
        <v>46306</v>
      </c>
    </row>
    <row r="13" s="1" customFormat="1" ht="32" customHeight="1" spans="1:22">
      <c r="A13" s="60"/>
      <c r="B13" s="47">
        <v>3</v>
      </c>
      <c r="C13" s="48" t="s">
        <v>40</v>
      </c>
      <c r="D13" s="49" t="s">
        <v>41</v>
      </c>
      <c r="E13" s="49">
        <v>2012</v>
      </c>
      <c r="F13" s="50" t="s">
        <v>34</v>
      </c>
      <c r="G13" s="62" t="s">
        <v>42</v>
      </c>
      <c r="H13" s="61"/>
      <c r="I13" s="52">
        <v>852</v>
      </c>
      <c r="J13" s="49">
        <v>81.6</v>
      </c>
      <c r="K13" s="53">
        <v>1.1</v>
      </c>
      <c r="L13" s="54" t="s">
        <v>36</v>
      </c>
      <c r="M13" s="52">
        <v>1.8</v>
      </c>
      <c r="N13" s="52">
        <v>1</v>
      </c>
      <c r="O13" s="52">
        <v>1.97</v>
      </c>
      <c r="P13" s="52">
        <v>1</v>
      </c>
      <c r="Q13" s="52">
        <v>1</v>
      </c>
      <c r="R13" s="55">
        <v>0.48</v>
      </c>
      <c r="S13" s="56">
        <v>0.52</v>
      </c>
      <c r="T13" s="57" t="s">
        <v>37</v>
      </c>
      <c r="U13" s="58">
        <f t="shared" si="0"/>
        <v>1595.19</v>
      </c>
      <c r="V13" s="59">
        <v>46291</v>
      </c>
    </row>
    <row r="14" s="1" customFormat="1" ht="31" customHeight="1" spans="1:22">
      <c r="A14" s="60"/>
      <c r="B14" s="47">
        <v>4</v>
      </c>
      <c r="C14" s="48" t="s">
        <v>43</v>
      </c>
      <c r="D14" s="49" t="s">
        <v>44</v>
      </c>
      <c r="E14" s="49">
        <v>2013</v>
      </c>
      <c r="F14" s="50" t="s">
        <v>34</v>
      </c>
      <c r="G14" s="49" t="s">
        <v>45</v>
      </c>
      <c r="H14" s="61"/>
      <c r="I14" s="52">
        <v>852</v>
      </c>
      <c r="J14" s="49">
        <v>75</v>
      </c>
      <c r="K14" s="53">
        <v>1.1</v>
      </c>
      <c r="L14" s="54" t="s">
        <v>36</v>
      </c>
      <c r="M14" s="52">
        <v>1.8</v>
      </c>
      <c r="N14" s="52">
        <v>1</v>
      </c>
      <c r="O14" s="52">
        <v>1.97</v>
      </c>
      <c r="P14" s="52">
        <v>1</v>
      </c>
      <c r="Q14" s="52">
        <v>1</v>
      </c>
      <c r="R14" s="55">
        <v>0.48</v>
      </c>
      <c r="S14" s="56">
        <v>0.52</v>
      </c>
      <c r="T14" s="57" t="s">
        <v>37</v>
      </c>
      <c r="U14" s="58">
        <f t="shared" si="0"/>
        <v>1595.19</v>
      </c>
      <c r="V14" s="59">
        <v>46291</v>
      </c>
    </row>
    <row r="15" s="1" customFormat="1" ht="31" customHeight="1" spans="1:22">
      <c r="A15" s="60"/>
      <c r="B15" s="47">
        <v>5</v>
      </c>
      <c r="C15" s="48" t="s">
        <v>46</v>
      </c>
      <c r="D15" s="49" t="s">
        <v>47</v>
      </c>
      <c r="E15" s="49">
        <v>2013</v>
      </c>
      <c r="F15" s="50" t="s">
        <v>34</v>
      </c>
      <c r="G15" s="49" t="s">
        <v>45</v>
      </c>
      <c r="H15" s="61"/>
      <c r="I15" s="52">
        <v>852</v>
      </c>
      <c r="J15" s="49">
        <v>75</v>
      </c>
      <c r="K15" s="53">
        <v>1.1</v>
      </c>
      <c r="L15" s="54" t="s">
        <v>36</v>
      </c>
      <c r="M15" s="52">
        <v>1.8</v>
      </c>
      <c r="N15" s="52">
        <v>1</v>
      </c>
      <c r="O15" s="52">
        <v>1.97</v>
      </c>
      <c r="P15" s="52">
        <v>1</v>
      </c>
      <c r="Q15" s="52">
        <v>1</v>
      </c>
      <c r="R15" s="55">
        <v>0.48</v>
      </c>
      <c r="S15" s="56">
        <v>0.52</v>
      </c>
      <c r="T15" s="57" t="s">
        <v>37</v>
      </c>
      <c r="U15" s="58">
        <f t="shared" si="0"/>
        <v>1595.19</v>
      </c>
      <c r="V15" s="59">
        <v>46291</v>
      </c>
    </row>
    <row r="16" s="1" customFormat="1" ht="51" customHeight="1" spans="1:22">
      <c r="A16" s="60"/>
      <c r="B16" s="47">
        <v>6</v>
      </c>
      <c r="C16" s="48" t="s">
        <v>48</v>
      </c>
      <c r="D16" s="49" t="s">
        <v>49</v>
      </c>
      <c r="E16" s="49">
        <v>2019</v>
      </c>
      <c r="F16" s="50" t="s">
        <v>34</v>
      </c>
      <c r="G16" s="49" t="s">
        <v>50</v>
      </c>
      <c r="H16" s="61"/>
      <c r="I16" s="52">
        <v>852</v>
      </c>
      <c r="J16" s="49">
        <v>150</v>
      </c>
      <c r="K16" s="53">
        <v>1.4</v>
      </c>
      <c r="L16" s="54" t="s">
        <v>36</v>
      </c>
      <c r="M16" s="52">
        <v>1.8</v>
      </c>
      <c r="N16" s="52">
        <v>1</v>
      </c>
      <c r="O16" s="52">
        <v>1.97</v>
      </c>
      <c r="P16" s="52">
        <v>1</v>
      </c>
      <c r="Q16" s="52">
        <v>1</v>
      </c>
      <c r="R16" s="55">
        <v>0.48</v>
      </c>
      <c r="S16" s="56">
        <v>0.52</v>
      </c>
      <c r="T16" s="57" t="s">
        <v>37</v>
      </c>
      <c r="U16" s="58">
        <f t="shared" si="0"/>
        <v>2030.24</v>
      </c>
      <c r="V16" s="59">
        <v>46166</v>
      </c>
    </row>
    <row r="17" customFormat="1" ht="72.75" customHeight="1" spans="1:22">
      <c r="A17" s="63" t="s">
        <v>51</v>
      </c>
      <c r="B17" s="47">
        <v>7</v>
      </c>
      <c r="C17" s="48" t="s">
        <v>52</v>
      </c>
      <c r="D17" s="49" t="s">
        <v>53</v>
      </c>
      <c r="E17" s="49">
        <v>2014</v>
      </c>
      <c r="F17" s="49" t="s">
        <v>34</v>
      </c>
      <c r="G17" s="49" t="s">
        <v>54</v>
      </c>
      <c r="H17" s="61"/>
      <c r="I17" s="52">
        <v>1690.8</v>
      </c>
      <c r="J17" s="49">
        <v>125</v>
      </c>
      <c r="K17" s="53">
        <v>1</v>
      </c>
      <c r="L17" s="54" t="s">
        <v>36</v>
      </c>
      <c r="M17" s="52">
        <v>1.8</v>
      </c>
      <c r="N17" s="52">
        <v>1</v>
      </c>
      <c r="O17" s="52">
        <v>1.97</v>
      </c>
      <c r="P17" s="52">
        <v>1</v>
      </c>
      <c r="Q17" s="52">
        <v>1</v>
      </c>
      <c r="R17" s="55">
        <v>0.48</v>
      </c>
      <c r="S17" s="56">
        <v>0.52</v>
      </c>
      <c r="T17" s="64" t="s">
        <v>37</v>
      </c>
      <c r="U17" s="58">
        <f t="shared" si="0"/>
        <v>2877.88</v>
      </c>
      <c r="V17" s="59">
        <v>46163</v>
      </c>
    </row>
    <row r="18" s="2" customFormat="1" ht="72.75" customHeight="1" spans="1:22">
      <c r="A18" s="65" t="s">
        <v>55</v>
      </c>
      <c r="B18" s="47">
        <v>8</v>
      </c>
      <c r="C18" s="49" t="s">
        <v>56</v>
      </c>
      <c r="D18" s="49" t="s">
        <v>57</v>
      </c>
      <c r="E18" s="49">
        <v>2013</v>
      </c>
      <c r="F18" s="49" t="s">
        <v>34</v>
      </c>
      <c r="G18" s="49" t="s">
        <v>58</v>
      </c>
      <c r="H18" s="61"/>
      <c r="I18" s="52">
        <v>1752</v>
      </c>
      <c r="J18" s="49">
        <v>298</v>
      </c>
      <c r="K18" s="53">
        <v>1</v>
      </c>
      <c r="L18" s="54" t="s">
        <v>36</v>
      </c>
      <c r="M18" s="52">
        <v>1.8</v>
      </c>
      <c r="N18" s="52">
        <v>1</v>
      </c>
      <c r="O18" s="52">
        <v>1.97</v>
      </c>
      <c r="P18" s="52">
        <v>1</v>
      </c>
      <c r="Q18" s="52">
        <v>1</v>
      </c>
      <c r="R18" s="55">
        <v>0.48</v>
      </c>
      <c r="S18" s="56">
        <v>0.52</v>
      </c>
      <c r="T18" s="57" t="s">
        <v>37</v>
      </c>
      <c r="U18" s="58">
        <f t="shared" si="0"/>
        <v>2982.04</v>
      </c>
      <c r="V18" s="59">
        <v>46370</v>
      </c>
    </row>
    <row r="19" ht="19.5" customHeight="1" spans="1:22">
      <c r="A19" s="66" t="s">
        <v>59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8">
        <v>8</v>
      </c>
      <c r="M19" s="69" t="s">
        <v>60</v>
      </c>
      <c r="N19" s="70"/>
      <c r="O19" s="70"/>
      <c r="P19" s="70"/>
      <c r="Q19" s="70"/>
      <c r="R19" s="71" t="s">
        <v>61</v>
      </c>
      <c r="S19" s="71"/>
      <c r="T19" s="72"/>
      <c r="U19" s="73">
        <f>SUM(U11:U18)</f>
        <v>16736.21</v>
      </c>
      <c r="V19" s="74"/>
    </row>
    <row r="20" ht="32.25" customHeight="1" spans="1:22">
      <c r="A20" s="75" t="s">
        <v>62</v>
      </c>
      <c r="B20" s="76"/>
      <c r="C20" s="76"/>
      <c r="D20" s="76"/>
      <c r="G20" s="77"/>
      <c r="H20" s="77"/>
      <c r="I20" s="77"/>
      <c r="J20" s="77"/>
      <c r="K20" s="77"/>
      <c r="L20" s="77"/>
    </row>
    <row r="21" ht="15.75" customHeight="1" spans="1:22">
      <c r="A21" s="78" t="s">
        <v>63</v>
      </c>
      <c r="B21" s="79"/>
      <c r="C21" s="79"/>
      <c r="D21" s="79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1" t="s">
        <v>64</v>
      </c>
      <c r="U21" s="80"/>
    </row>
  </sheetData>
  <mergeCells count="45">
    <mergeCell ref="A1:V1"/>
    <mergeCell ref="A2:U2"/>
    <mergeCell ref="C6:D6"/>
    <mergeCell ref="E6:F6"/>
    <mergeCell ref="G6:I6"/>
    <mergeCell ref="J6:L6"/>
    <mergeCell ref="M6:R6"/>
    <mergeCell ref="C8:H8"/>
    <mergeCell ref="M8:R8"/>
    <mergeCell ref="A19:K19"/>
    <mergeCell ref="M19:Q19"/>
    <mergeCell ref="R19:T19"/>
    <mergeCell ref="A20:D20"/>
    <mergeCell ref="G20:K20"/>
    <mergeCell ref="A21:D21"/>
    <mergeCell ref="S21:T21"/>
    <mergeCell ref="A8:A10"/>
    <mergeCell ref="A11:A16"/>
    <mergeCell ref="B8:B10"/>
    <mergeCell ref="C9:C10"/>
    <mergeCell ref="D9:D10"/>
    <mergeCell ref="E9:E10"/>
    <mergeCell ref="F9:F10"/>
    <mergeCell ref="G9:G10"/>
    <mergeCell ref="H9:H10"/>
    <mergeCell ref="H11:H18"/>
    <mergeCell ref="I8:I10"/>
    <mergeCell ref="J8:J10"/>
    <mergeCell ref="K8:K10"/>
    <mergeCell ref="L8:L10"/>
    <mergeCell ref="M9:M10"/>
    <mergeCell ref="N9:N10"/>
    <mergeCell ref="O9:O10"/>
    <mergeCell ref="P9:P10"/>
    <mergeCell ref="Q9:Q10"/>
    <mergeCell ref="R9:R10"/>
    <mergeCell ref="S8:S10"/>
    <mergeCell ref="T8:T10"/>
    <mergeCell ref="U8:U10"/>
    <mergeCell ref="V8:V10"/>
    <mergeCell ref="C4:D5"/>
    <mergeCell ref="E4:F5"/>
    <mergeCell ref="G4:I5"/>
    <mergeCell ref="J4:L5"/>
    <mergeCell ref="M4:R5"/>
  </mergeCells>
  <pageMargins left="0.118" right="0.118" top="0.787" bottom="0.118" header="0.315" footer="0.315"/>
  <pageSetup paperSize="9" scale="7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0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0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demushkin-fn</dc:creator>
  <cp:lastModifiedBy>user</cp:lastModifiedBy>
  <dcterms:created xsi:type="dcterms:W3CDTF">2012-08-28T10:26:00Z</dcterms:created>
  <cp:lastPrinted>2026-05-28T11:14:00Z</cp:lastPrinted>
  <dcterms:modified xsi:type="dcterms:W3CDTF">2026-06-04T07:20:31Z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B713129D20D24B3ABC44125CDC6AAEA2_13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