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\\Oz3\общая папка\Закупки 2026\44-ФЗ Берёзка\!УФИЦ РАН\РЭО\Поставка  и монтаж сплит-системы\"/>
    </mc:Choice>
  </mc:AlternateContent>
  <bookViews>
    <workbookView xWindow="0" yWindow="0" windowWidth="28740" windowHeight="12360" activeTab="1"/>
  </bookViews>
  <sheets>
    <sheet name="Заявка-обоснование" sheetId="1" r:id="rId1"/>
    <sheet name="НМЦК" sheetId="17" r:id="rId2"/>
    <sheet name="Лист согласования" sheetId="11" r:id="rId3"/>
    <sheet name="Списки" sheetId="12" r:id="rId4"/>
  </sheets>
  <definedNames>
    <definedName name="ЕП">Списки!#REF!</definedName>
    <definedName name="Замы">Списки!#REF!</definedName>
    <definedName name="Источники">Списки!#REF!</definedName>
    <definedName name="КС">Списки!#REF!</definedName>
    <definedName name="КС1">Списки!#REF!</definedName>
    <definedName name="Медизделие">Списки!#REF!</definedName>
    <definedName name="Нацрежим">Списки!#REF!</definedName>
    <definedName name="нмцк">Списки!#REF!</definedName>
    <definedName name="_xlnm.Print_Area" localSheetId="0">'Заявка-обоснование'!#REF!</definedName>
    <definedName name="_xlnm.Print_Area" localSheetId="1">НМЦК!$B$5:$K$8</definedName>
    <definedName name="Оплата">Списки!#REF!</definedName>
    <definedName name="отделы">Списки!#REF!</definedName>
    <definedName name="ОФУ">Списки!#REF!</definedName>
    <definedName name="ОФУ1">Списки!#REF!</definedName>
    <definedName name="ПГПЗ">Списки!#REF!</definedName>
    <definedName name="Реестр">Списки!#REF!</definedName>
    <definedName name="Способ_закупки">Списки!#REF!</definedName>
  </definedNames>
  <calcPr calcId="152511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H7" i="17" l="1"/>
  <c r="I7" i="17"/>
  <c r="J7" i="17" s="1"/>
  <c r="K7" i="17"/>
</calcChain>
</file>

<file path=xl/sharedStrings.xml><?xml version="1.0" encoding="utf-8"?>
<sst xmlns="http://schemas.openxmlformats.org/spreadsheetml/2006/main" count="20" uniqueCount="20">
  <si>
    <t>Кол-во</t>
  </si>
  <si>
    <t>ИТОГО</t>
  </si>
  <si>
    <t>шт.</t>
  </si>
  <si>
    <t>Расчет Н(М)ЦК по формуле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</si>
  <si>
    <r>
      <t xml:space="preserve">коэффициент вариации цен V (%)           </t>
    </r>
    <r>
      <rPr>
        <i/>
        <sz val="12"/>
        <color indexed="8"/>
        <rFont val="Times New Roman"/>
        <family val="1"/>
        <charset val="204"/>
      </rPr>
      <t xml:space="preserve">         (не должен превышать 33%)</t>
    </r>
  </si>
  <si>
    <t>Среднее квадратичное отклонение</t>
  </si>
  <si>
    <r>
      <t>Средняя арифметическая цена за единицу     &lt;</t>
    </r>
    <r>
      <rPr>
        <b/>
        <i/>
        <sz val="12"/>
        <color indexed="8"/>
        <rFont val="Times New Roman"/>
        <family val="1"/>
        <charset val="204"/>
      </rPr>
      <t>ц</t>
    </r>
    <r>
      <rPr>
        <b/>
        <sz val="12"/>
        <color indexed="8"/>
        <rFont val="Times New Roman"/>
        <family val="1"/>
        <charset val="204"/>
      </rPr>
      <t xml:space="preserve">&gt; </t>
    </r>
  </si>
  <si>
    <t>Н(М)ЦК, определяемая методом сопоставимых рыночных цен (анализа рынка)</t>
  </si>
  <si>
    <t>Однородность совокупности значений выявленных цен, используемых в расчете Н(М)ЦК</t>
  </si>
  <si>
    <t>Коммерческие предложения (руб./ед.изм.)</t>
  </si>
  <si>
    <t>Ед. изм</t>
  </si>
  <si>
    <t>Наименование предмета контракта</t>
  </si>
  <si>
    <t>Метод сопоставимых рыночных цен (анализа рынка) является приоритетным для определения и обоснования НМЦК.
В целях определения начальной (максимальной) цены контракта на выполнение работ (оказание услуг) в порядке, установленном Законом о контрактной системе и приказом  Минэкономразвития России от 2 октября 2013 г.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исполнителем)», осуществлена процедура получения ценовой информации путем направления запросов о предоставлении ценовой информации не менее пяти поставщикам (подрядчикам, исполнителям), обладающим опытом поставки аналогичных товаров, выполнения аналогичных работ, информация о которых имеется в свободном доступе (в частности, опубликована в печати, размещена на сайтах в сети «Интернет»).</t>
  </si>
  <si>
    <t>Используемый метод определения НМЦК</t>
  </si>
  <si>
    <t>Обоснование начальной (максимальной) цены контракта</t>
  </si>
  <si>
    <t xml:space="preserve">Поставка и монтаж сплит-системы настенного типа на объекте: Научно-административное здание по адресу: г. Уфа, проспект Октября, 71, (помещение № 214 (ОК), помещение № 152 (аспирантура). </t>
  </si>
  <si>
    <t>КП №26 № 30  от 30.06.2026 г.</t>
  </si>
  <si>
    <t xml:space="preserve">КП № 125 и № 126 от 29.06.2026 г. </t>
  </si>
  <si>
    <t>КП № б/н от 29.06.2026г.</t>
  </si>
  <si>
    <t>Наименование валюты: российский рубль.
В целях определения однородности совокупности значений выявленных цен, используемых в расчете начальной (максимальной) цены контракта, был рассчитан коэффициент вариации в соответствии с приказом  Минэкономразвития России от 2 октября 2013 г. № 567.                                                                                                                                                                                                                 Начальная (максимальная) цена контракта сформирована исходя из учета среднего значения стоимости товара и всех предусмотренных действующим законодательством Российской Федерации налогов, сборов и других обязательных платежей, а также иных расходов, связанных с исполнением контракта. 
Расчет выполнен «10» августа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</si>
</sst>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"/>
    <numFmt numFmtId="165" formatCode="0.00000"/>
  </numFmts>
  <fonts count="30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2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sz val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Arial Cyr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theme="1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i/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7">
    <xf numFmtId="0" fontId="0" fillId="0" borderId="0"/>
    <xf numFmtId="0" fontId="1" fillId="0" borderId="0"/>
    <xf numFmtId="0" fontId="5" fillId="0" borderId="0"/>
    <xf numFmtId="9" fontId="5" fillId="0" borderId="0" applyFont="0" applyFill="0" applyBorder="0" applyAlignment="0" applyProtection="0"/>
    <xf numFmtId="0" fontId="9" fillId="0" borderId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</cellStyleXfs>
  <cellXfs count="73">
    <xf numFmtId="0" fontId="0" fillId="0" borderId="0" xfId="0"/>
    <xf numFmtId="0" fontId="2" fillId="0" borderId="0" xfId="0" applyFont="1"/>
    <xf numFmtId="0" fontId="11" fillId="0" borderId="0" xfId="0" applyFont="1" applyAlignment="1">
      <alignment horizontal="center"/>
    </xf>
    <xf numFmtId="0" fontId="12" fillId="0" borderId="0" xfId="0" applyFont="1"/>
    <xf numFmtId="0" fontId="12" fillId="0" borderId="0" xfId="0" applyFont="1" applyAlignment="1">
      <alignment horizontal="right"/>
    </xf>
    <xf numFmtId="0" fontId="16" fillId="0" borderId="0" xfId="0" applyFont="1"/>
    <xf numFmtId="0" fontId="17" fillId="0" borderId="0" xfId="0" applyFont="1" applyAlignment="1" applyProtection="1">
      <alignment vertical="center"/>
      <protection locked="0"/>
    </xf>
    <xf numFmtId="0" fontId="18" fillId="0" borderId="0" xfId="0" applyFont="1" applyAlignment="1">
      <alignment horizontal="center"/>
    </xf>
    <xf numFmtId="0" fontId="19" fillId="0" borderId="0" xfId="0" applyFont="1"/>
    <xf numFmtId="0" fontId="17" fillId="0" borderId="0" xfId="0" applyFont="1"/>
    <xf numFmtId="14" fontId="18" fillId="0" borderId="0" xfId="0" applyNumberFormat="1" applyFont="1"/>
    <xf numFmtId="0" fontId="18" fillId="0" borderId="0" xfId="0" applyFont="1" applyAlignment="1" applyProtection="1">
      <alignment vertical="center"/>
      <protection locked="0"/>
    </xf>
    <xf numFmtId="164" fontId="17" fillId="0" borderId="0" xfId="0" applyNumberFormat="1" applyFont="1" applyAlignment="1" applyProtection="1">
      <alignment horizontal="center" vertical="center"/>
      <protection locked="0"/>
    </xf>
    <xf numFmtId="0" fontId="17" fillId="0" borderId="0" xfId="0" applyFont="1" applyAlignment="1" applyProtection="1">
      <alignment wrapText="1"/>
      <protection locked="0"/>
    </xf>
    <xf numFmtId="0" fontId="17" fillId="0" borderId="0" xfId="0" applyFont="1" applyAlignment="1" applyProtection="1">
      <alignment horizontal="left" vertical="top" wrapText="1"/>
      <protection locked="0"/>
    </xf>
    <xf numFmtId="0" fontId="20" fillId="0" borderId="0" xfId="0" applyFont="1" applyAlignment="1" applyProtection="1">
      <alignment vertical="center"/>
      <protection locked="0"/>
    </xf>
    <xf numFmtId="0" fontId="19" fillId="0" borderId="0" xfId="0" applyFont="1" applyAlignment="1">
      <alignment horizontal="left"/>
    </xf>
    <xf numFmtId="0" fontId="18" fillId="0" borderId="0" xfId="0" applyFont="1"/>
    <xf numFmtId="2" fontId="19" fillId="0" borderId="0" xfId="0" applyNumberFormat="1" applyFont="1" applyAlignment="1">
      <alignment vertical="center"/>
    </xf>
    <xf numFmtId="2" fontId="19" fillId="0" borderId="0" xfId="0" applyNumberFormat="1" applyFont="1" applyAlignment="1">
      <alignment horizontal="right" vertical="center"/>
    </xf>
    <xf numFmtId="0" fontId="19" fillId="0" borderId="0" xfId="0" applyFont="1" applyAlignment="1">
      <alignment horizontal="left" vertical="center" wrapText="1"/>
    </xf>
    <xf numFmtId="0" fontId="19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2" fontId="21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165" fontId="21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top"/>
    </xf>
    <xf numFmtId="0" fontId="22" fillId="0" borderId="4" xfId="0" applyFont="1" applyBorder="1" applyAlignment="1">
      <alignment horizontal="center" vertical="center" wrapText="1"/>
    </xf>
    <xf numFmtId="4" fontId="21" fillId="0" borderId="4" xfId="0" applyNumberFormat="1" applyFont="1" applyBorder="1" applyAlignment="1">
      <alignment horizontal="center" vertical="center" wrapText="1"/>
    </xf>
    <xf numFmtId="10" fontId="21" fillId="0" borderId="4" xfId="0" applyNumberFormat="1" applyFont="1" applyBorder="1" applyAlignment="1">
      <alignment horizontal="center" vertical="center"/>
    </xf>
    <xf numFmtId="2" fontId="21" fillId="0" borderId="4" xfId="0" applyNumberFormat="1" applyFont="1" applyBorder="1" applyAlignment="1">
      <alignment horizontal="center" vertical="center"/>
    </xf>
    <xf numFmtId="2" fontId="21" fillId="0" borderId="4" xfId="0" applyNumberFormat="1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top" wrapText="1"/>
    </xf>
    <xf numFmtId="0" fontId="22" fillId="0" borderId="4" xfId="0" applyFont="1" applyBorder="1" applyAlignment="1">
      <alignment horizontal="center" vertical="top" wrapText="1"/>
    </xf>
    <xf numFmtId="0" fontId="25" fillId="0" borderId="3" xfId="0" applyFont="1" applyBorder="1" applyAlignment="1">
      <alignment horizontal="center" vertical="center" textRotation="90" wrapText="1"/>
    </xf>
    <xf numFmtId="0" fontId="25" fillId="0" borderId="4" xfId="0" applyFont="1" applyBorder="1" applyAlignment="1" applyProtection="1">
      <alignment horizontal="center" vertical="center" textRotation="90" wrapText="1"/>
      <protection locked="0"/>
    </xf>
    <xf numFmtId="0" fontId="25" fillId="0" borderId="5" xfId="0" applyFont="1" applyBorder="1" applyAlignment="1">
      <alignment horizontal="center" vertical="center" textRotation="90" wrapText="1"/>
    </xf>
    <xf numFmtId="49" fontId="2" fillId="0" borderId="0" xfId="0" applyNumberFormat="1" applyFont="1" applyAlignment="1">
      <alignment horizontal="left"/>
    </xf>
    <xf numFmtId="2" fontId="7" fillId="0" borderId="0" xfId="0" applyNumberFormat="1" applyFont="1" applyAlignment="1">
      <alignment horizontal="left"/>
    </xf>
    <xf numFmtId="0" fontId="6" fillId="0" borderId="0" xfId="0" applyFont="1" applyAlignment="1">
      <alignment horizontal="left"/>
    </xf>
    <xf numFmtId="0" fontId="4" fillId="0" borderId="4" xfId="0" applyFont="1" applyBorder="1" applyAlignment="1">
      <alignment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27" fillId="0" borderId="12" xfId="0" applyFont="1" applyBorder="1" applyAlignment="1">
      <alignment horizontal="left" vertical="top" wrapText="1"/>
    </xf>
    <xf numFmtId="0" fontId="27" fillId="0" borderId="6" xfId="0" applyFont="1" applyBorder="1" applyAlignment="1">
      <alignment horizontal="left" vertical="top" wrapText="1"/>
    </xf>
    <xf numFmtId="0" fontId="27" fillId="0" borderId="11" xfId="0" applyFont="1" applyBorder="1" applyAlignment="1">
      <alignment horizontal="left" vertical="top" wrapText="1"/>
    </xf>
    <xf numFmtId="0" fontId="27" fillId="0" borderId="9" xfId="0" applyFont="1" applyBorder="1" applyAlignment="1">
      <alignment horizontal="left" vertical="top" wrapText="1"/>
    </xf>
    <xf numFmtId="0" fontId="27" fillId="0" borderId="1" xfId="0" applyFont="1" applyBorder="1" applyAlignment="1">
      <alignment horizontal="left" vertical="top" wrapText="1"/>
    </xf>
    <xf numFmtId="0" fontId="27" fillId="0" borderId="8" xfId="0" applyFont="1" applyBorder="1" applyAlignment="1">
      <alignment horizontal="left" vertical="top" wrapText="1"/>
    </xf>
    <xf numFmtId="0" fontId="22" fillId="0" borderId="6" xfId="0" applyFont="1" applyBorder="1" applyAlignment="1">
      <alignment horizontal="center" vertical="center" wrapText="1"/>
    </xf>
    <xf numFmtId="0" fontId="27" fillId="0" borderId="3" xfId="0" applyFont="1" applyBorder="1" applyAlignment="1">
      <alignment horizontal="left" vertical="top" wrapText="1"/>
    </xf>
    <xf numFmtId="0" fontId="28" fillId="0" borderId="7" xfId="0" applyFont="1" applyBorder="1" applyAlignment="1">
      <alignment horizontal="left" vertical="top" wrapText="1"/>
    </xf>
    <xf numFmtId="0" fontId="29" fillId="0" borderId="2" xfId="0" applyFont="1" applyBorder="1" applyAlignment="1">
      <alignment horizontal="left" vertical="top"/>
    </xf>
    <xf numFmtId="2" fontId="10" fillId="0" borderId="0" xfId="0" applyNumberFormat="1" applyFont="1" applyAlignment="1">
      <alignment horizontal="right" vertical="top" wrapText="1"/>
    </xf>
    <xf numFmtId="49" fontId="26" fillId="0" borderId="0" xfId="0" applyNumberFormat="1" applyFont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22" fillId="0" borderId="7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4" fontId="22" fillId="0" borderId="3" xfId="0" applyNumberFormat="1" applyFont="1" applyBorder="1" applyAlignment="1">
      <alignment horizontal="right" vertical="center" wrapText="1"/>
    </xf>
    <xf numFmtId="0" fontId="22" fillId="0" borderId="7" xfId="0" applyFont="1" applyBorder="1" applyAlignment="1">
      <alignment horizontal="right" vertical="center" wrapText="1"/>
    </xf>
    <xf numFmtId="0" fontId="22" fillId="0" borderId="2" xfId="0" applyFont="1" applyBorder="1" applyAlignment="1">
      <alignment horizontal="right" vertical="center" wrapText="1"/>
    </xf>
    <xf numFmtId="2" fontId="19" fillId="0" borderId="0" xfId="0" applyNumberFormat="1" applyFont="1" applyAlignment="1">
      <alignment horizontal="right" vertical="center"/>
    </xf>
    <xf numFmtId="2" fontId="22" fillId="0" borderId="3" xfId="0" applyNumberFormat="1" applyFont="1" applyBorder="1" applyAlignment="1">
      <alignment horizontal="center" vertical="top" wrapText="1"/>
    </xf>
    <xf numFmtId="2" fontId="22" fillId="0" borderId="7" xfId="0" applyNumberFormat="1" applyFont="1" applyBorder="1" applyAlignment="1">
      <alignment horizontal="center" vertical="top" wrapText="1"/>
    </xf>
    <xf numFmtId="2" fontId="22" fillId="0" borderId="2" xfId="0" applyNumberFormat="1" applyFont="1" applyBorder="1" applyAlignment="1">
      <alignment horizontal="center" vertical="top" wrapText="1"/>
    </xf>
    <xf numFmtId="0" fontId="22" fillId="0" borderId="5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</cellXfs>
  <cellStyles count="7">
    <cellStyle name="Гиперссылка" xfId="5" builtinId="8" hidden="1"/>
    <cellStyle name="Обычный" xfId="0" builtinId="0"/>
    <cellStyle name="Обычный 2" xfId="1"/>
    <cellStyle name="Обычный 3" xfId="2"/>
    <cellStyle name="Обычный 4" xfId="4"/>
    <cellStyle name="Открывавшаяся гиперссылка" xfId="6" builtinId="9" hidden="1"/>
    <cellStyle name="Процентн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28575</xdr:colOff>
      <xdr:row>5</xdr:row>
      <xdr:rowOff>1781175</xdr:rowOff>
    </xdr:from>
    <xdr:to>
      <xdr:col>10</xdr:col>
      <xdr:colOff>9525</xdr:colOff>
      <xdr:row>5</xdr:row>
      <xdr:rowOff>2257425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2EFAD23D-E8AA-42B0-ADD1-31CD096FA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14975" y="1143000"/>
          <a:ext cx="5905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28575</xdr:colOff>
      <xdr:row>5</xdr:row>
      <xdr:rowOff>1228725</xdr:rowOff>
    </xdr:from>
    <xdr:to>
      <xdr:col>9</xdr:col>
      <xdr:colOff>0</xdr:colOff>
      <xdr:row>5</xdr:row>
      <xdr:rowOff>1666875</xdr:rowOff>
    </xdr:to>
    <xdr:pic>
      <xdr:nvPicPr>
        <xdr:cNvPr id="3" name="Picture 2">
          <a:extLst>
            <a:ext uri="{FF2B5EF4-FFF2-40B4-BE49-F238E27FC236}">
              <a16:creationId xmlns="" xmlns:a16="http://schemas.microsoft.com/office/drawing/2014/main" id="{882B8655-8CB7-4FBA-8631-334E56EA0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05375" y="11430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38100</xdr:colOff>
      <xdr:row>5</xdr:row>
      <xdr:rowOff>2181225</xdr:rowOff>
    </xdr:from>
    <xdr:to>
      <xdr:col>11</xdr:col>
      <xdr:colOff>0</xdr:colOff>
      <xdr:row>5</xdr:row>
      <xdr:rowOff>2581275</xdr:rowOff>
    </xdr:to>
    <xdr:pic>
      <xdr:nvPicPr>
        <xdr:cNvPr id="4" name="Picture 5">
          <a:extLst>
            <a:ext uri="{FF2B5EF4-FFF2-40B4-BE49-F238E27FC236}">
              <a16:creationId xmlns="" xmlns:a16="http://schemas.microsoft.com/office/drawing/2014/main" id="{FDDB0DD9-EAC7-4170-BA00-415305F9B7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4100" y="1143000"/>
          <a:ext cx="571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10</xdr:col>
      <xdr:colOff>238125</xdr:colOff>
      <xdr:row>5</xdr:row>
      <xdr:rowOff>1866900</xdr:rowOff>
    </xdr:from>
    <xdr:to>
      <xdr:col>10</xdr:col>
      <xdr:colOff>381000</xdr:colOff>
      <xdr:row>5</xdr:row>
      <xdr:rowOff>2085975</xdr:rowOff>
    </xdr:to>
    <xdr:pic>
      <xdr:nvPicPr>
        <xdr:cNvPr id="5" name="Picture 6">
          <a:extLst>
            <a:ext uri="{FF2B5EF4-FFF2-40B4-BE49-F238E27FC236}">
              <a16:creationId xmlns="" xmlns:a16="http://schemas.microsoft.com/office/drawing/2014/main" id="{EC366F2E-C75B-4B78-BE0B-8C7CC07BD5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4125" y="11430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zoomScaleNormal="100" workbookViewId="0">
      <selection activeCell="B35" sqref="B35"/>
    </sheetView>
  </sheetViews>
  <sheetFormatPr defaultColWidth="50" defaultRowHeight="12.75" x14ac:dyDescent="0.2"/>
  <cols>
    <col min="1" max="1" width="4.28515625" style="1" customWidth="1"/>
    <col min="2" max="2" width="49.42578125" style="1" customWidth="1"/>
    <col min="3" max="3" width="51.7109375" style="1" customWidth="1"/>
    <col min="4" max="16384" width="50" style="1"/>
  </cols>
  <sheetData/>
  <dataConsolidate/>
  <pageMargins left="0.25" right="0.25" top="0.75" bottom="0.75" header="0.3" footer="0.3"/>
  <pageSetup paperSize="9" scale="93" fitToHeight="0" orientation="portrait" r:id="rId1"/>
  <headerFooter scaleWithDoc="0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2"/>
  <sheetViews>
    <sheetView tabSelected="1" topLeftCell="A8" zoomScale="106" zoomScaleNormal="106" zoomScaleSheetLayoutView="62" workbookViewId="0">
      <selection activeCell="A2" sqref="A2:J2"/>
    </sheetView>
  </sheetViews>
  <sheetFormatPr defaultColWidth="9.140625" defaultRowHeight="12.75" x14ac:dyDescent="0.2"/>
  <cols>
    <col min="1" max="1" width="4.7109375" style="5" customWidth="1"/>
    <col min="2" max="2" width="21" style="5" customWidth="1"/>
    <col min="3" max="3" width="5.85546875" style="5" customWidth="1"/>
    <col min="4" max="4" width="6.85546875" style="5" customWidth="1"/>
    <col min="5" max="7" width="13.42578125" style="5" customWidth="1"/>
    <col min="8" max="8" width="16" style="5" customWidth="1"/>
    <col min="9" max="9" width="16.28515625" style="5" customWidth="1"/>
    <col min="10" max="10" width="21.42578125" style="5" customWidth="1"/>
    <col min="11" max="11" width="31.85546875" style="5" customWidth="1"/>
    <col min="12" max="16384" width="9.140625" style="5"/>
  </cols>
  <sheetData>
    <row r="1" spans="1:12" ht="27.75" customHeight="1" x14ac:dyDescent="0.2">
      <c r="A1" s="43"/>
      <c r="B1" s="43"/>
      <c r="C1" s="43"/>
      <c r="D1" s="43"/>
      <c r="E1" s="42"/>
      <c r="F1" s="42"/>
      <c r="G1" s="42"/>
      <c r="H1" s="42"/>
      <c r="I1" s="59"/>
      <c r="J1" s="59"/>
      <c r="K1" s="59"/>
    </row>
    <row r="2" spans="1:12" ht="54" customHeight="1" x14ac:dyDescent="0.2">
      <c r="A2" s="60" t="s">
        <v>14</v>
      </c>
      <c r="B2" s="60"/>
      <c r="C2" s="60"/>
      <c r="D2" s="60"/>
      <c r="E2" s="60"/>
      <c r="F2" s="60"/>
      <c r="G2" s="60"/>
      <c r="H2" s="60"/>
      <c r="I2" s="60"/>
      <c r="J2" s="60"/>
      <c r="K2" s="41"/>
    </row>
    <row r="3" spans="1:12" ht="123.75" customHeight="1" x14ac:dyDescent="0.2">
      <c r="A3" s="45" t="s">
        <v>13</v>
      </c>
      <c r="B3" s="46"/>
      <c r="C3" s="49" t="s">
        <v>12</v>
      </c>
      <c r="D3" s="50"/>
      <c r="E3" s="50"/>
      <c r="F3" s="50"/>
      <c r="G3" s="50"/>
      <c r="H3" s="50"/>
      <c r="I3" s="50"/>
      <c r="J3" s="50"/>
      <c r="K3" s="51"/>
    </row>
    <row r="4" spans="1:12" ht="14.25" hidden="1" customHeight="1" x14ac:dyDescent="0.2">
      <c r="A4" s="47"/>
      <c r="B4" s="48"/>
      <c r="C4" s="52"/>
      <c r="D4" s="53"/>
      <c r="E4" s="53"/>
      <c r="F4" s="53"/>
      <c r="G4" s="53"/>
      <c r="H4" s="53"/>
      <c r="I4" s="53"/>
      <c r="J4" s="53"/>
      <c r="K4" s="54"/>
    </row>
    <row r="5" spans="1:12" ht="51.75" customHeight="1" x14ac:dyDescent="0.2">
      <c r="B5" s="71" t="s">
        <v>11</v>
      </c>
      <c r="C5" s="71" t="s">
        <v>10</v>
      </c>
      <c r="D5" s="71" t="s">
        <v>0</v>
      </c>
      <c r="E5" s="61" t="s">
        <v>9</v>
      </c>
      <c r="F5" s="62"/>
      <c r="G5" s="63"/>
      <c r="H5" s="68" t="s">
        <v>8</v>
      </c>
      <c r="I5" s="69"/>
      <c r="J5" s="70"/>
      <c r="K5" s="37" t="s">
        <v>7</v>
      </c>
    </row>
    <row r="6" spans="1:12" s="27" customFormat="1" ht="226.5" customHeight="1" x14ac:dyDescent="0.2">
      <c r="A6" s="5"/>
      <c r="B6" s="72"/>
      <c r="C6" s="72"/>
      <c r="D6" s="72"/>
      <c r="E6" s="40" t="s">
        <v>16</v>
      </c>
      <c r="F6" s="39" t="s">
        <v>17</v>
      </c>
      <c r="G6" s="38" t="s">
        <v>18</v>
      </c>
      <c r="H6" s="37" t="s">
        <v>6</v>
      </c>
      <c r="I6" s="37" t="s">
        <v>5</v>
      </c>
      <c r="J6" s="37" t="s">
        <v>4</v>
      </c>
      <c r="K6" s="36" t="s">
        <v>3</v>
      </c>
    </row>
    <row r="7" spans="1:12" s="22" customFormat="1" ht="188.25" customHeight="1" x14ac:dyDescent="0.2">
      <c r="A7" s="5"/>
      <c r="B7" s="44" t="s">
        <v>15</v>
      </c>
      <c r="C7" s="35" t="s">
        <v>2</v>
      </c>
      <c r="D7" s="34">
        <v>1</v>
      </c>
      <c r="E7" s="33">
        <v>171850</v>
      </c>
      <c r="F7" s="33">
        <v>185000</v>
      </c>
      <c r="G7" s="33">
        <v>184500</v>
      </c>
      <c r="H7" s="32">
        <f>AVERAGE(E7:G7)</f>
        <v>180450</v>
      </c>
      <c r="I7" s="31">
        <f>STDEV(E7:G7)</f>
        <v>7452.0131508203876</v>
      </c>
      <c r="J7" s="30">
        <f>I7/H7</f>
        <v>4.1296830982656622E-2</v>
      </c>
      <c r="K7" s="29">
        <f>D7*SUM(E7:G7)/COLUMNS(E7:G7)</f>
        <v>180450</v>
      </c>
    </row>
    <row r="8" spans="1:12" s="22" customFormat="1" ht="12.75" customHeight="1" x14ac:dyDescent="0.2">
      <c r="A8" s="5"/>
      <c r="B8" s="28" t="s">
        <v>1</v>
      </c>
      <c r="C8" s="64">
        <v>180450</v>
      </c>
      <c r="D8" s="65"/>
      <c r="E8" s="65"/>
      <c r="F8" s="65"/>
      <c r="G8" s="65"/>
      <c r="H8" s="65"/>
      <c r="I8" s="65"/>
      <c r="J8" s="65"/>
      <c r="K8" s="66"/>
    </row>
    <row r="9" spans="1:12" ht="91.5" customHeight="1" x14ac:dyDescent="0.2">
      <c r="B9" s="56" t="s">
        <v>19</v>
      </c>
      <c r="C9" s="57"/>
      <c r="D9" s="57"/>
      <c r="E9" s="57"/>
      <c r="F9" s="57"/>
      <c r="G9" s="57"/>
      <c r="H9" s="57"/>
      <c r="I9" s="57"/>
      <c r="J9" s="57"/>
      <c r="K9" s="57"/>
      <c r="L9" s="58"/>
    </row>
    <row r="10" spans="1:12" s="15" customFormat="1" ht="15.75" x14ac:dyDescent="0.2">
      <c r="A10" s="27"/>
      <c r="B10" s="55"/>
      <c r="C10" s="55"/>
      <c r="D10" s="55"/>
      <c r="E10" s="55"/>
      <c r="F10" s="55"/>
      <c r="G10" s="55"/>
      <c r="H10" s="55"/>
      <c r="I10" s="55"/>
      <c r="J10" s="55"/>
      <c r="K10" s="55"/>
      <c r="L10" s="5"/>
    </row>
    <row r="11" spans="1:12" s="15" customFormat="1" ht="18.75" x14ac:dyDescent="0.25">
      <c r="A11" s="22"/>
      <c r="B11" s="20"/>
      <c r="C11" s="26"/>
      <c r="D11" s="26"/>
      <c r="E11" s="23"/>
      <c r="F11" s="23"/>
      <c r="G11" s="23"/>
      <c r="H11" s="25"/>
      <c r="I11" s="24"/>
      <c r="J11" s="24"/>
      <c r="K11" s="23"/>
    </row>
    <row r="12" spans="1:12" ht="19.5" customHeight="1" x14ac:dyDescent="0.2">
      <c r="A12" s="22"/>
      <c r="B12" s="21"/>
      <c r="C12" s="21"/>
      <c r="D12" s="21"/>
      <c r="E12" s="21"/>
      <c r="F12" s="21"/>
      <c r="G12" s="21"/>
      <c r="H12" s="20"/>
      <c r="I12" s="67"/>
      <c r="J12" s="67"/>
      <c r="K12" s="18"/>
      <c r="L12" s="15"/>
    </row>
    <row r="13" spans="1:12" s="15" customFormat="1" ht="18.75" x14ac:dyDescent="0.2">
      <c r="A13" s="22"/>
      <c r="B13" s="21"/>
      <c r="C13" s="21"/>
      <c r="D13" s="21"/>
      <c r="E13" s="21"/>
      <c r="F13" s="21"/>
      <c r="G13" s="21"/>
      <c r="H13" s="20"/>
      <c r="I13" s="67"/>
      <c r="J13" s="67"/>
      <c r="K13" s="18"/>
      <c r="L13" s="5"/>
    </row>
    <row r="14" spans="1:12" s="15" customFormat="1" ht="18.75" x14ac:dyDescent="0.3">
      <c r="A14" s="5"/>
      <c r="B14" s="16"/>
      <c r="C14" s="20"/>
      <c r="D14" s="20"/>
      <c r="E14" s="20"/>
      <c r="F14" s="20"/>
      <c r="G14" s="20"/>
      <c r="H14" s="20"/>
      <c r="I14" s="19"/>
      <c r="J14" s="19"/>
      <c r="K14" s="18"/>
    </row>
    <row r="15" spans="1:12" ht="18.75" x14ac:dyDescent="0.3">
      <c r="A15" s="15"/>
      <c r="B15" s="14"/>
      <c r="C15" s="9"/>
      <c r="D15" s="9"/>
      <c r="E15" s="9"/>
      <c r="F15" s="9"/>
      <c r="G15" s="9"/>
      <c r="H15" s="10"/>
      <c r="I15" s="17"/>
      <c r="J15" s="17"/>
      <c r="K15" s="8"/>
      <c r="L15" s="15"/>
    </row>
    <row r="16" spans="1:12" ht="18.75" x14ac:dyDescent="0.3">
      <c r="A16" s="15"/>
      <c r="B16" s="14"/>
      <c r="C16" s="14"/>
      <c r="D16" s="9"/>
      <c r="E16" s="13"/>
      <c r="F16" s="13"/>
      <c r="G16" s="12"/>
      <c r="H16" s="7"/>
      <c r="I16" s="6"/>
      <c r="J16" s="11"/>
      <c r="K16" s="6"/>
    </row>
    <row r="17" spans="1:11" ht="18.75" x14ac:dyDescent="0.3">
      <c r="B17" s="16"/>
      <c r="C17" s="14"/>
      <c r="D17" s="9"/>
      <c r="E17" s="13"/>
      <c r="F17" s="13"/>
      <c r="G17" s="12"/>
      <c r="H17" s="6"/>
      <c r="I17" s="6"/>
      <c r="J17" s="6"/>
      <c r="K17" s="6"/>
    </row>
    <row r="18" spans="1:11" ht="18.75" x14ac:dyDescent="0.3">
      <c r="A18" s="15"/>
      <c r="B18" s="14"/>
      <c r="C18" s="9"/>
      <c r="D18" s="9"/>
      <c r="E18" s="9"/>
      <c r="F18" s="9"/>
      <c r="G18" s="9"/>
      <c r="H18" s="10"/>
      <c r="I18" s="9"/>
      <c r="J18" s="9"/>
      <c r="K18" s="8"/>
    </row>
    <row r="19" spans="1:11" ht="18.75" x14ac:dyDescent="0.3">
      <c r="A19" s="15"/>
      <c r="B19" s="14"/>
      <c r="C19" s="14"/>
      <c r="D19" s="9"/>
      <c r="E19" s="13"/>
      <c r="F19" s="13"/>
      <c r="G19" s="12"/>
      <c r="H19" s="7"/>
      <c r="I19" s="6"/>
      <c r="J19" s="11"/>
      <c r="K19" s="6"/>
    </row>
    <row r="20" spans="1:11" ht="18.75" x14ac:dyDescent="0.3">
      <c r="C20" s="14"/>
      <c r="D20" s="9"/>
      <c r="E20" s="13"/>
      <c r="F20" s="13"/>
      <c r="G20" s="12"/>
      <c r="H20" s="7"/>
      <c r="I20" s="6"/>
      <c r="J20" s="11"/>
      <c r="K20" s="6"/>
    </row>
    <row r="21" spans="1:11" ht="18.75" x14ac:dyDescent="0.3">
      <c r="D21" s="9"/>
      <c r="H21" s="10"/>
      <c r="I21" s="9"/>
      <c r="J21" s="9"/>
      <c r="K21" s="8"/>
    </row>
    <row r="22" spans="1:11" ht="18.75" x14ac:dyDescent="0.3">
      <c r="H22" s="7"/>
      <c r="I22" s="6"/>
    </row>
  </sheetData>
  <mergeCells count="14">
    <mergeCell ref="I13:J13"/>
    <mergeCell ref="H5:J5"/>
    <mergeCell ref="D5:D6"/>
    <mergeCell ref="B5:B6"/>
    <mergeCell ref="C5:C6"/>
    <mergeCell ref="I12:J12"/>
    <mergeCell ref="A3:B4"/>
    <mergeCell ref="C3:K4"/>
    <mergeCell ref="B10:K10"/>
    <mergeCell ref="B9:L9"/>
    <mergeCell ref="I1:K1"/>
    <mergeCell ref="A2:J2"/>
    <mergeCell ref="E5:G5"/>
    <mergeCell ref="C8:K8"/>
  </mergeCells>
  <pageMargins left="0.48" right="0.48" top="0.28999999999999998" bottom="0.15" header="0.17" footer="0.31496062992125984"/>
  <pageSetup paperSize="9" scale="87" orientation="landscape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2"/>
  <sheetViews>
    <sheetView workbookViewId="0">
      <selection activeCell="J26" sqref="A1:J26"/>
    </sheetView>
  </sheetViews>
  <sheetFormatPr defaultColWidth="9.140625" defaultRowHeight="15" x14ac:dyDescent="0.25"/>
  <cols>
    <col min="1" max="1" width="5.28515625" style="3" customWidth="1"/>
    <col min="2" max="2" width="25.85546875" style="3" customWidth="1"/>
    <col min="3" max="3" width="16.7109375" style="3" customWidth="1"/>
    <col min="4" max="4" width="15.140625" style="3" customWidth="1"/>
    <col min="5" max="5" width="22.85546875" style="3" customWidth="1"/>
    <col min="6" max="6" width="13.42578125" style="3" customWidth="1"/>
    <col min="7" max="7" width="13.7109375" style="3" customWidth="1"/>
    <col min="8" max="8" width="14.7109375" style="3" customWidth="1"/>
    <col min="9" max="9" width="11.140625" style="3" customWidth="1"/>
    <col min="10" max="10" width="9.42578125" style="3" customWidth="1"/>
    <col min="11" max="16384" width="9.140625" style="3"/>
  </cols>
  <sheetData>
    <row r="1" spans="1:4" x14ac:dyDescent="0.25">
      <c r="A1" s="2"/>
      <c r="B1" s="2"/>
      <c r="C1" s="2"/>
      <c r="D1" s="2"/>
    </row>
    <row r="2" spans="1:4" ht="26.25" customHeight="1" x14ac:dyDescent="0.25"/>
    <row r="4" spans="1:4" ht="24" customHeight="1" x14ac:dyDescent="0.25"/>
    <row r="5" spans="1:4" ht="15.75" customHeight="1" x14ac:dyDescent="0.25"/>
    <row r="6" spans="1:4" ht="60.75" customHeight="1" x14ac:dyDescent="0.25"/>
    <row r="7" spans="1:4" ht="31.5" customHeight="1" x14ac:dyDescent="0.25"/>
    <row r="8" spans="1:4" ht="57.75" customHeight="1" x14ac:dyDescent="0.25"/>
    <row r="11" spans="1:4" ht="37.5" customHeight="1" x14ac:dyDescent="0.25"/>
    <row r="14" spans="1:4" ht="26.25" customHeight="1" x14ac:dyDescent="0.25"/>
    <row r="22" spans="5:5" x14ac:dyDescent="0.25">
      <c r="E22" s="4"/>
    </row>
  </sheetData>
  <pageMargins left="0.25" right="0.25" top="0.75" bottom="0.75" header="0.3" footer="0.3"/>
  <pageSetup paperSize="9" scale="96" orientation="landscape"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E1" workbookViewId="0">
      <selection activeCell="E32" sqref="E32"/>
    </sheetView>
  </sheetViews>
  <sheetFormatPr defaultColWidth="8.7109375" defaultRowHeight="15" x14ac:dyDescent="0.25"/>
  <cols>
    <col min="1" max="1" width="23.28515625" bestFit="1" customWidth="1"/>
    <col min="3" max="3" width="41.28515625" customWidth="1"/>
    <col min="4" max="4" width="36.42578125" customWidth="1"/>
    <col min="5" max="5" width="51.140625" customWidth="1"/>
    <col min="6" max="6" width="36.42578125" customWidth="1"/>
    <col min="7" max="7" width="25.5703125" customWidth="1"/>
    <col min="8" max="8" width="58.5703125" customWidth="1"/>
    <col min="10" max="10" width="20.7109375" customWidth="1"/>
  </cols>
  <sheetData/>
  <sortState ref="C1:C22">
    <sortCondition ref="C1:C22"/>
  </sortState>
  <pageMargins left="0.7" right="0.7" top="0.75" bottom="0.75" header="0.3" footer="0.3"/>
  <pageSetup paperSize="9" orientation="portrait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Заявка-обоснование</vt:lpstr>
      <vt:lpstr>НМЦК</vt:lpstr>
      <vt:lpstr>Лист согласования</vt:lpstr>
      <vt:lpstr>Списки</vt:lpstr>
      <vt:lpstr>НМЦК!Область_печати</vt:lpstr>
    </vt:vector>
  </TitlesOfParts>
  <Company>Hewlett-Packard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Ural Ibragimov</dc:creator>
  <cp:lastModifiedBy>User</cp:lastModifiedBy>
  <cp:lastPrinted>2026-08-04T03:40:45Z</cp:lastPrinted>
  <dcterms:created xsi:type="dcterms:W3CDTF">2018-11-19T13:02:53Z</dcterms:created>
  <dcterms:modified xsi:type="dcterms:W3CDTF">2026-08-11T09:05:14Z</dcterms:modified>
</cp:coreProperties>
</file>