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БЕРЕЗКА-2026\ОБУЧЕНИЕ_ОХРАНА_ТРУДА\"/>
    </mc:Choice>
  </mc:AlternateContent>
  <bookViews>
    <workbookView xWindow="0" yWindow="0" windowWidth="24165" windowHeight="102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J12" i="1"/>
  <c r="J11" i="1"/>
  <c r="I13" i="1"/>
  <c r="J13" i="1" s="1"/>
  <c r="I12" i="1"/>
  <c r="I11" i="1"/>
  <c r="I10" i="1"/>
  <c r="J10" i="1" s="1"/>
  <c r="H13" i="1"/>
  <c r="K13" i="1" s="1"/>
  <c r="H12" i="1"/>
  <c r="H11" i="1"/>
  <c r="K11" i="1" s="1"/>
  <c r="H10" i="1"/>
  <c r="K10" i="1" s="1"/>
  <c r="K14" i="1" l="1"/>
</calcChain>
</file>

<file path=xl/sharedStrings.xml><?xml version="1.0" encoding="utf-8"?>
<sst xmlns="http://schemas.openxmlformats.org/spreadsheetml/2006/main" count="28" uniqueCount="23">
  <si>
    <t>Обоснование начальной (максимальной) цены контракта</t>
  </si>
  <si>
    <t>Расчет НМЦК</t>
  </si>
  <si>
    <t>Единица измерения</t>
  </si>
  <si>
    <t>Среднее квадратичное отклонение</t>
  </si>
  <si>
    <t>Коэффициент вариации (%)</t>
  </si>
  <si>
    <t>Метод сопоставимых рыночных цен (в соответствии с п. 1 ч. 1 ст. 22 Федерального закона № 44-ФЗ)</t>
  </si>
  <si>
    <t>НМЦК, руб.</t>
  </si>
  <si>
    <t>Используемый метод определения НМЦК с обоснованием:</t>
  </si>
  <si>
    <t>№ п/п</t>
  </si>
  <si>
    <t>Средняя цена в руб.</t>
  </si>
  <si>
    <t xml:space="preserve">На основании проведенного анализа рынка и расчетов, НМЦК составляет: </t>
  </si>
  <si>
    <t>Цена за единицу, в руб.</t>
  </si>
  <si>
    <t xml:space="preserve">Источник 2 </t>
  </si>
  <si>
    <t xml:space="preserve">Источник 1 </t>
  </si>
  <si>
    <t>Кол-во</t>
  </si>
  <si>
    <t>чел.</t>
  </si>
  <si>
    <t>Наименование услуги</t>
  </si>
  <si>
    <t xml:space="preserve">Оказание  услуг по проведению обучения по охране труда
</t>
  </si>
  <si>
    <t>Проведение обучения по охране труда блок А</t>
  </si>
  <si>
    <t>Проведение обучения по охране труда блок Б</t>
  </si>
  <si>
    <t>Проведение обучения по охране труда блок В</t>
  </si>
  <si>
    <t>Проведение обучения по оказанию первой помощи</t>
  </si>
  <si>
    <t>Источник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</si>
</sst>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\ &quot;₽&quot;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/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4" fillId="0" borderId="0" xfId="0" applyFont="1"/>
    <xf numFmtId="2" fontId="4" fillId="0" borderId="0" xfId="0" applyNumberFormat="1" applyFont="1"/>
    <xf numFmtId="0" fontId="4" fillId="0" borderId="0" xfId="0" applyFont="1" applyFill="1"/>
    <xf numFmtId="2" fontId="4" fillId="0" borderId="0" xfId="0" applyNumberFormat="1" applyFont="1" applyFill="1"/>
    <xf numFmtId="2" fontId="4" fillId="0" borderId="0" xfId="0" applyNumberFormat="1" applyFont="1" applyFill="1" applyBorder="1"/>
    <xf numFmtId="0" fontId="1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" fontId="3" fillId="0" borderId="3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A14" sqref="A14:J14"/>
    </sheetView>
  </sheetViews>
  <sheetFormatPr defaultRowHeight="15" x14ac:dyDescent="0.25"/>
  <cols>
    <col min="1" max="1" width="3.42578125" customWidth="1"/>
    <col min="2" max="2" width="38.7109375" customWidth="1"/>
    <col min="3" max="3" width="10.7109375" customWidth="1"/>
    <col min="4" max="4" width="11.42578125" customWidth="1"/>
    <col min="5" max="5" width="13.7109375" style="5" customWidth="1"/>
    <col min="6" max="7" width="13" style="5" customWidth="1"/>
    <col min="8" max="8" width="13.42578125" style="5" customWidth="1"/>
    <col min="9" max="9" width="14.28515625" style="5" customWidth="1"/>
    <col min="10" max="10" width="13.7109375" style="6" customWidth="1"/>
    <col min="11" max="11" width="13.85546875" style="5" bestFit="1" customWidth="1"/>
    <col min="12" max="12" width="5.140625" style="5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3"/>
      <c r="F1" s="3"/>
      <c r="G1" s="3"/>
      <c r="H1" s="3"/>
      <c r="I1" s="3"/>
      <c r="J1" s="4"/>
      <c r="K1" s="3"/>
      <c r="L1" s="3"/>
      <c r="O1" s="2"/>
      <c r="P1" s="2"/>
    </row>
    <row r="2" spans="1:16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3"/>
      <c r="O2" s="2"/>
      <c r="P2" s="2"/>
    </row>
    <row r="3" spans="1:16" x14ac:dyDescent="0.25">
      <c r="A3" s="7"/>
      <c r="B3" s="7"/>
      <c r="C3" s="7"/>
      <c r="D3" s="7"/>
      <c r="E3" s="8"/>
      <c r="F3" s="8"/>
      <c r="G3" s="8"/>
      <c r="H3" s="8"/>
      <c r="I3" s="8"/>
      <c r="J3" s="8"/>
      <c r="K3" s="8"/>
      <c r="L3" s="3"/>
      <c r="O3" s="2"/>
      <c r="P3" s="2"/>
    </row>
    <row r="4" spans="1:16" ht="33.75" customHeight="1" x14ac:dyDescent="0.25">
      <c r="A4" s="26" t="s">
        <v>17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3"/>
      <c r="O4" s="2"/>
      <c r="P4" s="2"/>
    </row>
    <row r="5" spans="1:16" x14ac:dyDescent="0.25">
      <c r="A5" s="9"/>
      <c r="B5" s="9"/>
      <c r="C5" s="9"/>
      <c r="D5" s="9"/>
      <c r="E5" s="10"/>
      <c r="F5" s="10"/>
      <c r="G5" s="10"/>
      <c r="H5" s="10"/>
      <c r="I5" s="11"/>
      <c r="J5" s="11"/>
      <c r="K5" s="11"/>
      <c r="L5" s="3"/>
      <c r="O5" s="2"/>
      <c r="P5" s="2"/>
    </row>
    <row r="6" spans="1:16" x14ac:dyDescent="0.25">
      <c r="A6" s="26" t="s">
        <v>7</v>
      </c>
      <c r="B6" s="26"/>
      <c r="C6" s="26"/>
      <c r="D6" s="26" t="s">
        <v>5</v>
      </c>
      <c r="E6" s="26"/>
      <c r="F6" s="26"/>
      <c r="G6" s="26"/>
      <c r="H6" s="26"/>
      <c r="I6" s="26"/>
      <c r="J6" s="26"/>
      <c r="K6" s="26"/>
      <c r="L6" s="3"/>
      <c r="O6" s="2"/>
      <c r="P6" s="2"/>
    </row>
    <row r="7" spans="1:16" x14ac:dyDescent="0.25">
      <c r="A7" s="26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3"/>
      <c r="O7" s="2"/>
      <c r="P7" s="2"/>
    </row>
    <row r="8" spans="1:16" x14ac:dyDescent="0.25">
      <c r="A8" s="31" t="s">
        <v>8</v>
      </c>
      <c r="B8" s="33" t="s">
        <v>16</v>
      </c>
      <c r="C8" s="31" t="s">
        <v>2</v>
      </c>
      <c r="D8" s="35" t="s">
        <v>14</v>
      </c>
      <c r="E8" s="15" t="s">
        <v>13</v>
      </c>
      <c r="F8" s="15" t="s">
        <v>12</v>
      </c>
      <c r="G8" s="15" t="s">
        <v>22</v>
      </c>
      <c r="H8" s="35" t="s">
        <v>9</v>
      </c>
      <c r="I8" s="27" t="s">
        <v>3</v>
      </c>
      <c r="J8" s="27" t="s">
        <v>4</v>
      </c>
      <c r="K8" s="29" t="s">
        <v>6</v>
      </c>
      <c r="L8"/>
      <c r="N8" s="2"/>
      <c r="O8" s="2"/>
    </row>
    <row r="9" spans="1:16" ht="38.25" x14ac:dyDescent="0.25">
      <c r="A9" s="32"/>
      <c r="B9" s="34"/>
      <c r="C9" s="32"/>
      <c r="D9" s="36"/>
      <c r="E9" s="16" t="s">
        <v>11</v>
      </c>
      <c r="F9" s="16" t="s">
        <v>11</v>
      </c>
      <c r="G9" s="16" t="s">
        <v>11</v>
      </c>
      <c r="H9" s="36"/>
      <c r="I9" s="28"/>
      <c r="J9" s="28"/>
      <c r="K9" s="30"/>
      <c r="L9"/>
      <c r="N9" s="2"/>
      <c r="O9" s="2"/>
    </row>
    <row r="10" spans="1:16" ht="31.5" x14ac:dyDescent="0.25">
      <c r="A10" s="18">
        <v>1</v>
      </c>
      <c r="B10" s="13" t="s">
        <v>18</v>
      </c>
      <c r="C10" s="15" t="s">
        <v>15</v>
      </c>
      <c r="D10" s="37">
        <v>17</v>
      </c>
      <c r="E10" s="19">
        <v>1450</v>
      </c>
      <c r="F10" s="19">
        <v>2500</v>
      </c>
      <c r="G10" s="19">
        <v>1950</v>
      </c>
      <c r="H10" s="21">
        <f>ROUND(AVERAGE(E10:G10),2)</f>
        <v>1966.67</v>
      </c>
      <c r="I10" s="21">
        <f>_xlfn.STDEV.S(E10:G10)</f>
        <v>525.19837521962404</v>
      </c>
      <c r="J10" s="21">
        <f>I10/H10*100</f>
        <v>26.704956867172637</v>
      </c>
      <c r="K10" s="21">
        <f>H10*D10</f>
        <v>33433.39</v>
      </c>
      <c r="L10"/>
      <c r="N10" s="2"/>
      <c r="O10" s="2"/>
    </row>
    <row r="11" spans="1:16" ht="31.5" x14ac:dyDescent="0.25">
      <c r="A11" s="18">
        <v>2</v>
      </c>
      <c r="B11" s="13" t="s">
        <v>19</v>
      </c>
      <c r="C11" s="15" t="s">
        <v>15</v>
      </c>
      <c r="D11" s="37">
        <v>38</v>
      </c>
      <c r="E11" s="19">
        <v>1450</v>
      </c>
      <c r="F11" s="19">
        <v>2500</v>
      </c>
      <c r="G11" s="19">
        <v>1950</v>
      </c>
      <c r="H11" s="21">
        <f>ROUND(AVERAGE(E11:G11),2)</f>
        <v>1966.67</v>
      </c>
      <c r="I11" s="21">
        <f>_xlfn.STDEV.S(E11:G11)</f>
        <v>525.19837521962404</v>
      </c>
      <c r="J11" s="21">
        <f>I11/H11*100</f>
        <v>26.704956867172637</v>
      </c>
      <c r="K11" s="21">
        <f>H11*D11</f>
        <v>74733.460000000006</v>
      </c>
      <c r="L11"/>
      <c r="N11" s="2"/>
      <c r="O11" s="2"/>
    </row>
    <row r="12" spans="1:16" ht="31.5" x14ac:dyDescent="0.25">
      <c r="A12" s="18">
        <v>3</v>
      </c>
      <c r="B12" s="13" t="s">
        <v>20</v>
      </c>
      <c r="C12" s="15" t="s">
        <v>15</v>
      </c>
      <c r="D12" s="37">
        <v>18</v>
      </c>
      <c r="E12" s="19">
        <v>1450</v>
      </c>
      <c r="F12" s="19">
        <v>2500</v>
      </c>
      <c r="G12" s="19">
        <v>1950</v>
      </c>
      <c r="H12" s="21">
        <f>ROUND(AVERAGE(E12:G12),2)</f>
        <v>1966.67</v>
      </c>
      <c r="I12" s="21">
        <f>_xlfn.STDEV.S(E12:G12)</f>
        <v>525.19837521962404</v>
      </c>
      <c r="J12" s="21">
        <f>I12/H12*100</f>
        <v>26.704956867172637</v>
      </c>
      <c r="K12" s="21">
        <f>H12*D12</f>
        <v>35400.06</v>
      </c>
      <c r="L12"/>
      <c r="N12" s="2"/>
      <c r="O12" s="2"/>
    </row>
    <row r="13" spans="1:16" ht="28.5" customHeight="1" x14ac:dyDescent="0.25">
      <c r="A13" s="12">
        <v>4</v>
      </c>
      <c r="B13" s="13" t="s">
        <v>21</v>
      </c>
      <c r="C13" s="20" t="s">
        <v>15</v>
      </c>
      <c r="D13" s="38">
        <v>16</v>
      </c>
      <c r="E13" s="14">
        <v>1450</v>
      </c>
      <c r="F13" s="14">
        <v>2500</v>
      </c>
      <c r="G13" s="14">
        <v>1950</v>
      </c>
      <c r="H13" s="21">
        <f>ROUND(AVERAGE(E13:G13),2)</f>
        <v>1966.67</v>
      </c>
      <c r="I13" s="21">
        <f>_xlfn.STDEV.S(E13:G13)</f>
        <v>525.19837521962404</v>
      </c>
      <c r="J13" s="21">
        <f>I13/H13*100</f>
        <v>26.704956867172637</v>
      </c>
      <c r="K13" s="21">
        <f>H13*D13</f>
        <v>31466.720000000001</v>
      </c>
      <c r="L13"/>
      <c r="N13" s="2"/>
      <c r="O13" s="2"/>
    </row>
    <row r="14" spans="1:16" ht="15" customHeight="1" x14ac:dyDescent="0.25">
      <c r="A14" s="22" t="s">
        <v>10</v>
      </c>
      <c r="B14" s="23"/>
      <c r="C14" s="23"/>
      <c r="D14" s="23"/>
      <c r="E14" s="23"/>
      <c r="F14" s="23"/>
      <c r="G14" s="23"/>
      <c r="H14" s="23"/>
      <c r="I14" s="23"/>
      <c r="J14" s="24"/>
      <c r="K14" s="17">
        <f>SUM(K10:K13)</f>
        <v>175033.63</v>
      </c>
      <c r="L14" s="3"/>
      <c r="O14" s="2"/>
      <c r="P14" s="2"/>
    </row>
    <row r="15" spans="1:16" x14ac:dyDescent="0.25">
      <c r="A15" s="1"/>
      <c r="B15" s="1"/>
      <c r="C15" s="1"/>
      <c r="D15" s="1"/>
      <c r="E15" s="3"/>
      <c r="F15" s="3"/>
      <c r="G15" s="3"/>
      <c r="H15" s="3"/>
      <c r="I15" s="3"/>
      <c r="J15" s="4"/>
      <c r="K15" s="3"/>
      <c r="L15" s="3"/>
      <c r="O15" s="2"/>
      <c r="P15" s="2"/>
    </row>
    <row r="16" spans="1:16" x14ac:dyDescent="0.25">
      <c r="A16" s="1"/>
      <c r="B16" s="1"/>
      <c r="C16" s="1"/>
      <c r="D16" s="1"/>
      <c r="E16" s="3"/>
      <c r="F16" s="3"/>
      <c r="G16" s="3"/>
      <c r="H16" s="3"/>
      <c r="I16" s="3"/>
      <c r="J16" s="4"/>
      <c r="K16" s="3"/>
      <c r="L16" s="3"/>
      <c r="O16" s="2"/>
      <c r="P16" s="2"/>
    </row>
    <row r="17" spans="1:16" x14ac:dyDescent="0.25">
      <c r="A17" s="1"/>
      <c r="B17" s="1"/>
      <c r="C17" s="1"/>
      <c r="D17" s="1"/>
      <c r="E17" s="3"/>
      <c r="F17" s="3"/>
      <c r="G17" s="3"/>
      <c r="H17" s="3"/>
      <c r="I17" s="3"/>
      <c r="J17" s="4"/>
      <c r="K17" s="3"/>
      <c r="L17" s="3"/>
      <c r="O17" s="2"/>
      <c r="P17" s="2"/>
    </row>
    <row r="18" spans="1:16" x14ac:dyDescent="0.25">
      <c r="A18" s="1"/>
      <c r="B18" s="1"/>
      <c r="C18" s="1"/>
      <c r="D18" s="1"/>
      <c r="E18" s="3"/>
      <c r="F18" s="3"/>
      <c r="G18" s="3"/>
      <c r="H18" s="3"/>
      <c r="I18" s="3"/>
      <c r="J18" s="4"/>
      <c r="K18" s="3"/>
      <c r="L18" s="3"/>
      <c r="O18" s="2"/>
      <c r="P18" s="2"/>
    </row>
    <row r="19" spans="1:16" x14ac:dyDescent="0.25">
      <c r="A19" s="1"/>
      <c r="B19" s="1"/>
      <c r="C19" s="1"/>
      <c r="D19" s="1"/>
      <c r="E19" s="3"/>
      <c r="F19" s="3"/>
      <c r="G19" s="3"/>
      <c r="H19" s="3"/>
      <c r="I19" s="3"/>
      <c r="J19" s="4"/>
      <c r="K19" s="3"/>
      <c r="L19" s="3"/>
      <c r="O19" s="2"/>
      <c r="P19" s="2"/>
    </row>
    <row r="20" spans="1:16" x14ac:dyDescent="0.25">
      <c r="A20" s="1"/>
      <c r="B20" s="1"/>
      <c r="C20" s="1"/>
      <c r="D20" s="1"/>
      <c r="E20" s="3"/>
      <c r="F20" s="3"/>
      <c r="G20" s="3"/>
      <c r="H20" s="3"/>
      <c r="I20" s="3"/>
      <c r="J20" s="4"/>
      <c r="K20" s="3"/>
      <c r="L20" s="3"/>
      <c r="O20" s="2"/>
      <c r="P20" s="2"/>
    </row>
    <row r="21" spans="1:16" x14ac:dyDescent="0.25">
      <c r="A21" s="1"/>
      <c r="B21" s="1"/>
      <c r="C21" s="1"/>
      <c r="D21" s="1"/>
      <c r="E21" s="3"/>
      <c r="F21" s="3"/>
      <c r="G21" s="3"/>
      <c r="H21" s="3"/>
      <c r="I21" s="3"/>
      <c r="J21" s="4"/>
      <c r="K21" s="3"/>
      <c r="L21" s="3"/>
      <c r="O21" s="2"/>
      <c r="P21" s="2"/>
    </row>
    <row r="22" spans="1:16" x14ac:dyDescent="0.25">
      <c r="A22" s="1"/>
      <c r="B22" s="1"/>
      <c r="C22" s="1"/>
      <c r="D22" s="1"/>
      <c r="E22" s="3"/>
      <c r="F22" s="3"/>
      <c r="G22" s="3"/>
      <c r="H22" s="3"/>
      <c r="I22" s="3"/>
      <c r="J22" s="4"/>
      <c r="K22" s="3"/>
      <c r="L22" s="3"/>
      <c r="O22" s="2"/>
      <c r="P22" s="2"/>
    </row>
    <row r="23" spans="1:16" x14ac:dyDescent="0.25">
      <c r="A23" s="1"/>
      <c r="B23" s="1"/>
      <c r="C23" s="1"/>
      <c r="D23" s="1"/>
      <c r="E23" s="3"/>
      <c r="F23" s="3"/>
      <c r="G23" s="3"/>
      <c r="H23" s="3"/>
      <c r="I23" s="3"/>
      <c r="J23" s="4"/>
      <c r="K23" s="3"/>
      <c r="L23" s="3"/>
      <c r="O23" s="2"/>
      <c r="P23" s="2"/>
    </row>
    <row r="24" spans="1:16" x14ac:dyDescent="0.25">
      <c r="A24" s="1"/>
      <c r="B24" s="1"/>
      <c r="C24" s="1"/>
      <c r="D24" s="1"/>
      <c r="E24" s="3"/>
      <c r="F24" s="3"/>
      <c r="G24" s="3"/>
      <c r="H24" s="3"/>
      <c r="I24" s="3"/>
      <c r="J24" s="4"/>
      <c r="K24" s="3"/>
      <c r="L24" s="3"/>
      <c r="O24" s="2"/>
      <c r="P24" s="2"/>
    </row>
    <row r="25" spans="1:16" x14ac:dyDescent="0.25">
      <c r="A25" s="1"/>
      <c r="B25" s="1"/>
      <c r="C25" s="1"/>
      <c r="D25" s="1"/>
      <c r="E25" s="3"/>
      <c r="F25" s="3"/>
      <c r="G25" s="3"/>
      <c r="H25" s="3"/>
      <c r="I25" s="3"/>
      <c r="J25" s="4"/>
      <c r="K25" s="3"/>
      <c r="L25" s="3"/>
      <c r="O25" s="2"/>
      <c r="P25" s="2"/>
    </row>
    <row r="26" spans="1:16" x14ac:dyDescent="0.25">
      <c r="A26" s="1"/>
      <c r="B26" s="1"/>
      <c r="C26" s="1"/>
      <c r="D26" s="1"/>
      <c r="E26" s="3"/>
      <c r="F26" s="3"/>
      <c r="G26" s="3"/>
      <c r="H26" s="3"/>
      <c r="I26" s="3"/>
      <c r="J26" s="4"/>
      <c r="K26" s="3"/>
      <c r="L26" s="3"/>
      <c r="O26" s="2"/>
      <c r="P26" s="2"/>
    </row>
    <row r="27" spans="1:16" x14ac:dyDescent="0.25">
      <c r="A27" s="1"/>
      <c r="B27" s="1"/>
      <c r="C27" s="1"/>
      <c r="D27" s="1"/>
      <c r="E27" s="3"/>
      <c r="F27" s="3"/>
      <c r="G27" s="3"/>
      <c r="H27" s="3"/>
      <c r="I27" s="3"/>
      <c r="J27" s="4"/>
      <c r="K27" s="3"/>
      <c r="L27" s="3"/>
      <c r="O27" s="2"/>
      <c r="P27" s="2"/>
    </row>
    <row r="28" spans="1:16" x14ac:dyDescent="0.25">
      <c r="A28" s="1"/>
      <c r="B28" s="1"/>
      <c r="C28" s="1"/>
      <c r="D28" s="1"/>
      <c r="E28" s="3"/>
      <c r="F28" s="3"/>
      <c r="G28" s="3"/>
      <c r="H28" s="3"/>
      <c r="I28" s="3"/>
      <c r="J28" s="4"/>
      <c r="K28" s="3"/>
      <c r="L28" s="3"/>
      <c r="O28" s="2"/>
      <c r="P28" s="2"/>
    </row>
    <row r="29" spans="1:16" x14ac:dyDescent="0.25">
      <c r="A29" s="1"/>
      <c r="B29" s="1"/>
      <c r="C29" s="1"/>
      <c r="D29" s="1"/>
      <c r="E29" s="3"/>
      <c r="F29" s="3"/>
      <c r="G29" s="3"/>
      <c r="H29" s="3"/>
      <c r="I29" s="3"/>
      <c r="J29" s="4"/>
      <c r="K29" s="3"/>
      <c r="L29" s="3"/>
      <c r="O29" s="2"/>
      <c r="P29" s="2"/>
    </row>
    <row r="30" spans="1:16" x14ac:dyDescent="0.25">
      <c r="O30" s="2"/>
      <c r="P30" s="2"/>
    </row>
  </sheetData>
  <mergeCells count="14">
    <mergeCell ref="A14:J14"/>
    <mergeCell ref="A2:K2"/>
    <mergeCell ref="A4:K4"/>
    <mergeCell ref="A6:C6"/>
    <mergeCell ref="D6:K6"/>
    <mergeCell ref="A7:K7"/>
    <mergeCell ref="I8:I9"/>
    <mergeCell ref="J8:J9"/>
    <mergeCell ref="K8:K9"/>
    <mergeCell ref="A8:A9"/>
    <mergeCell ref="B8:B9"/>
    <mergeCell ref="C8:C9"/>
    <mergeCell ref="D8:D9"/>
    <mergeCell ref="H8:H9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Dozmorova</dc:creator>
  <cp:lastModifiedBy>Нина Туколенко</cp:lastModifiedBy>
  <cp:lastPrinted>2026-04-02T12:52:16Z</cp:lastPrinted>
  <dcterms:created xsi:type="dcterms:W3CDTF">2018-02-13T12:22:58Z</dcterms:created>
  <dcterms:modified xsi:type="dcterms:W3CDTF">2026-08-19T07:12:06Z</dcterms:modified>
</cp:coreProperties>
</file>