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<sst xmlns="http://schemas.openxmlformats.org/spreadsheetml/2006/main" count="31" uniqueCount="31">
  <si>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 на выполнение работ по покосу Архиерейского сада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</si>
  <si>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</si>
  <si>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</si>
  <si>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</si>
  <si>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</si>
  <si>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</si>
  <si>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</si>
  <si>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</si>
  <si>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</si>
  <si>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</si>
  <si>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</si>
  <si>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</si>
  <si>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</si>
  <si>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</si>
  <si>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</si>
  <si>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</si>
  <si>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</si>
  <si>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</si>
  <si>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</si>
  <si>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02-30/1207 от 27.07.2026 года</t>
  </si>
  <si>
    <t xml:space="preserve">цена источника 1 Вх. № 02-30/1208 от 27.07.2026 года</t>
  </si>
  <si>
    <t xml:space="preserve">цена источника 1 Вх. № 02-30/1209 от 27.07.2026 года</t>
  </si>
  <si>
    <t xml:space="preserve">Выполнение работ по покосу Архиерейского сада</t>
  </si>
  <si>
    <t xml:space="preserve">43.12.11.140</t>
  </si>
  <si>
    <t xml:space="preserve">Условная единица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</si>
  <si>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</si>
  <si>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</si>
  <si>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27.07.2026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</si>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</sst>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_р_.;\-#,##0.00_р_.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568440</xdr:colOff>
      <xdr:row>6</xdr:row>
      <xdr:rowOff>57240</xdr:rowOff>
    </xdr:from>
    <xdr:to>
      <xdr:col>6</xdr:col>
      <xdr:colOff>630000</xdr:colOff>
      <xdr:row>6</xdr:row>
      <xdr:rowOff>1787760</xdr:rowOff>
    </xdr:to>
    <xdr:sp>
      <xdr:nvSpPr>
        <xdr:cNvPr id="1" name="TextBox 1"/>
        <xdr:cNvSpPr/>
      </xdr:nvSpPr>
      <xdr:spPr>
        <a:xfrm>
          <a:off x="3650760" y="2427840"/>
          <a:ext cx="3679920" cy="1730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18000</xdr:colOff>
      <xdr:row>6</xdr:row>
      <xdr:rowOff>80640</xdr:rowOff>
    </xdr:from>
    <xdr:to>
      <xdr:col>3</xdr:col>
      <xdr:colOff>983880</xdr:colOff>
      <xdr:row>6</xdr:row>
      <xdr:rowOff>1811160</xdr:rowOff>
    </xdr:to>
    <xdr:sp>
      <xdr:nvSpPr>
        <xdr:cNvPr id="2" name="TextBox 2"/>
        <xdr:cNvSpPr/>
      </xdr:nvSpPr>
      <xdr:spPr>
        <a:xfrm>
          <a:off x="18000" y="2451240"/>
          <a:ext cx="4048200" cy="1730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634320</xdr:colOff>
      <xdr:row>6</xdr:row>
      <xdr:rowOff>55080</xdr:rowOff>
    </xdr:from>
    <xdr:to>
      <xdr:col>9</xdr:col>
      <xdr:colOff>974880</xdr:colOff>
      <xdr:row>6</xdr:row>
      <xdr:rowOff>1785600</xdr:rowOff>
    </xdr:to>
    <xdr:sp>
      <xdr:nvSpPr>
        <xdr:cNvPr id="3" name="TextBox 3"/>
        <xdr:cNvSpPr/>
      </xdr:nvSpPr>
      <xdr:spPr>
        <a:xfrm>
          <a:off x="7335000" y="2425680"/>
          <a:ext cx="4604400" cy="1730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7" colorId="64" zoomScale="95" zoomScaleNormal="95" zoomScalePageLayoutView="100" workbookViewId="0">
      <selection pane="topLeft" activeCell="A17" activeCellId="0" sqref="A17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5.45"/>
    <col collapsed="false" customWidth="true" hidden="false" outlineLevel="0" max="5" min="5" style="2" width="16.87"/>
    <col collapsed="false" customWidth="true" hidden="false" outlineLevel="0" max="6" min="6" style="2" width="14.39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8.89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4.92"/>
    <col collapsed="false" customWidth="false" hidden="false" outlineLevel="0" max="13" min="13" style="2" width="10.92"/>
    <col collapsed="false" customWidth="true" hidden="false" outlineLevel="0" max="14" min="14" style="2" width="12.92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77.3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58.3" hidden="false" customHeight="true" outlineLevel="0" collapsed="false">
      <c r="A10" s="13" t="n">
        <v>1</v>
      </c>
      <c r="B10" s="13" t="s">
        <v>22</v>
      </c>
      <c r="C10" s="13"/>
      <c r="D10" s="14" t="s">
        <v>23</v>
      </c>
      <c r="E10" s="13" t="s">
        <v>24</v>
      </c>
      <c r="F10" s="15" t="n">
        <v>1</v>
      </c>
      <c r="G10" s="16" t="n">
        <v>130000</v>
      </c>
      <c r="H10" s="16" t="n">
        <v>140000</v>
      </c>
      <c r="I10" s="16" t="n">
        <v>120000</v>
      </c>
      <c r="J10" s="17" t="n">
        <f aca="false">ROUND(((G10+H10+I10)/3),2)</f>
        <v>130000</v>
      </c>
      <c r="K10" s="18" t="n">
        <f aca="false">SQRT(((POWER(G10-J10,2)+POWER(H10-J10,2)+POWER(I10-J10,2))/2))/J10</f>
        <v>0.0769230769230769</v>
      </c>
      <c r="L10" s="16" t="n">
        <f aca="false">J10</f>
        <v>130000</v>
      </c>
      <c r="M10" s="16" t="n">
        <f aca="false">MIN(G10:I10)</f>
        <v>120000</v>
      </c>
      <c r="N10" s="16" t="n">
        <f aca="false">L10*F10</f>
        <v>130000</v>
      </c>
      <c r="O10" s="19" t="n">
        <f aca="false">M10*F10</f>
        <v>120000</v>
      </c>
      <c r="P10" s="12"/>
      <c r="R10" s="12"/>
    </row>
    <row r="11" customFormat="false" ht="28.7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 t="n">
        <f aca="false">M10</f>
        <v>120000</v>
      </c>
      <c r="N11" s="21" t="n">
        <f aca="false">SUM(N10)</f>
        <v>130000</v>
      </c>
      <c r="O11" s="22" t="n">
        <f aca="false">SUM(O10)</f>
        <v>120000</v>
      </c>
    </row>
    <row r="12" customFormat="false" ht="28.7" hidden="false" customHeight="true" outlineLevel="0" collapsed="false">
      <c r="A12" s="23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customFormat="false" ht="28.7" hidden="false" customHeight="true" outlineLevel="0" collapsed="false">
      <c r="A13" s="24" t="n">
        <f aca="false">N11</f>
        <v>130000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40.05" hidden="false" customHeight="true" outlineLevel="0" collapsed="false">
      <c r="A14" s="25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8.45" hidden="false" customHeight="true" outlineLevel="0" collapsed="false">
      <c r="A15" s="26" t="n">
        <f aca="false">O11</f>
        <v>120000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9.75" hidden="false" customHeight="true" outlineLevel="0" collapsed="false"/>
    <row r="17" customFormat="false" ht="15" hidden="false" customHeight="true" outlineLevel="0" collapsed="false">
      <c r="A17" s="27" t="s">
        <v>27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customFormat="false" ht="15" hidden="false" customHeight="true" outlineLevel="0" collapsed="false">
      <c r="A18" s="27" t="s">
        <v>28</v>
      </c>
      <c r="B18" s="27"/>
      <c r="C18" s="27"/>
    </row>
    <row r="19" customFormat="false" ht="15" hidden="false" customHeight="true" outlineLevel="0" collapsed="false">
      <c r="A19" s="28"/>
      <c r="B19" s="28"/>
      <c r="C19" s="28"/>
      <c r="D19" s="28"/>
    </row>
    <row r="20" customFormat="false" ht="19.5" hidden="false" customHeight="true" outlineLevel="0" collapsed="false">
      <c r="A20" s="29" t="s">
        <v>29</v>
      </c>
      <c r="B20" s="29"/>
      <c r="C20" s="29"/>
      <c r="D20" s="29"/>
    </row>
    <row r="21" customFormat="false" ht="15" hidden="false" customHeight="true" outlineLevel="0" collapsed="false">
      <c r="A21" s="28" t="s">
        <v>30</v>
      </c>
      <c r="B21" s="28"/>
      <c r="C21" s="28"/>
      <c r="D21" s="28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2026-07-29T15:26:07Z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