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H9" i="1" l="1"/>
  <c r="K9" i="1" s="1"/>
  <c r="L9" i="1"/>
  <c r="M9" i="1" s="1"/>
  <c r="L8" i="1"/>
  <c r="H8" i="1" l="1"/>
  <c r="H24" i="1" l="1"/>
  <c r="L24" i="1"/>
  <c r="M24" i="1" s="1"/>
  <c r="M26" i="1" s="1"/>
  <c r="G28" i="1" s="1"/>
  <c r="K24" i="1"/>
  <c r="M8" i="1" l="1"/>
  <c r="K8" i="1"/>
  <c r="M10" i="1" l="1"/>
  <c r="G12" i="1" s="1"/>
</calcChain>
</file>

<file path=xl/sharedStrings.xml><?xml version="1.0" encoding="utf-8"?>
<sst xmlns="http://schemas.openxmlformats.org/spreadsheetml/2006/main" count="54" uniqueCount="30">
  <si>
    <t>Обоснование начальной (максимальной) цены контракта, цены контракта, заключаемого с единственным поставщиком (подрядчиком, исполнителем) (Н (М) ЦК, ЦКЕП)</t>
  </si>
  <si>
    <t>№</t>
  </si>
  <si>
    <t>Наименование предмета контракта</t>
  </si>
  <si>
    <t>Ед.изм.</t>
  </si>
  <si>
    <t>Поставщик №1</t>
  </si>
  <si>
    <t>Поставщик №2</t>
  </si>
  <si>
    <t>Поставщик №3</t>
  </si>
  <si>
    <t>Оценка однородности совокупности значений выявленных цен, используемых в расчете (Н (М) ЦК, ЦКЕП)</t>
  </si>
  <si>
    <t>Кол-во</t>
  </si>
  <si>
    <t>Средняя арифметическая цена за единицу (ц)</t>
  </si>
  <si>
    <r>
      <t xml:space="preserve">Коэффициент вариации цен V (%) </t>
    </r>
    <r>
      <rPr>
        <sz val="8"/>
        <color theme="1"/>
        <rFont val="Times New Roman"/>
        <family val="1"/>
        <charset val="204"/>
      </rPr>
      <t>(не должен превышать 33%)</t>
    </r>
  </si>
  <si>
    <t>Н (М) ЦК, ЦКЭП, определяемая методом сопосавимых рыночных цен (анализа рынка)</t>
  </si>
  <si>
    <t>Минимальная цена за единицу товара (руб)</t>
  </si>
  <si>
    <t>Среднее квадратичное отклонение</t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</si>
  <si>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</si>
  <si>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 (М) ЦК, ЦКЕП контракта цены за единицу (руб.)</t>
  </si>
  <si>
    <t>В результате проведенного расчета Н (М) ЦК, ЦКЭП контракта составила:</t>
  </si>
  <si>
    <t>рублей.</t>
  </si>
  <si>
    <t>*при определении Н (М) ЦК, ЦКЭП контракта Заказчиком применяется Приказ Минэкономразвития России от 02.10.2013 №02.10.2013 №567 "Об утверждении Методических рекомендаций по примеению методов определения начальной максимальной цены контракта, заключаемого с единственным поставщиком (подрядчиком, исполнителем).</t>
  </si>
  <si>
    <t xml:space="preserve">Главный бухгалтер: </t>
  </si>
  <si>
    <t>_______________Маадыр-оол У.С.</t>
  </si>
  <si>
    <t>ИТОГО</t>
  </si>
  <si>
    <t>Коммерческое предложение (руб./ед.изм.)</t>
  </si>
  <si>
    <t>шт</t>
  </si>
  <si>
    <t>"____" __________________2025г.</t>
  </si>
  <si>
    <t>Повышение квалификации по программе "Методика преподавания", 24-40 часов, КТРУ: 85.42.19.900</t>
  </si>
  <si>
    <t>"____" __________________2026г.</t>
  </si>
  <si>
    <t>чел.</t>
  </si>
  <si>
    <t xml:space="preserve">Профессиональное обучение по программе: «Станочник деревообрабатывающих станков 4 разряда» </t>
  </si>
  <si>
    <t xml:space="preserve">Профессиональное обучение по программе: «Загрузчик-выгрузчик сырья, топлива и стеновых изделий 3 разряда 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</si>
</sst>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2" borderId="1" xfId="0" applyFont="1" applyFill="1" applyBorder="1" applyAlignment="1">
      <alignment vertical="top"/>
    </xf>
    <xf numFmtId="2" fontId="1" fillId="2" borderId="1" xfId="0" applyNumberFormat="1" applyFont="1" applyFill="1" applyBorder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7" xfId="0" applyFont="1" applyBorder="1" applyAlignment="1">
      <alignment horizontal="center" vertical="center"/>
    </xf>
    <xf numFmtId="0" fontId="1" fillId="0" borderId="3" xfId="0" applyFont="1" applyBorder="1"/>
    <xf numFmtId="0" fontId="1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</xdr:row>
      <xdr:rowOff>923925</xdr:rowOff>
    </xdr:from>
    <xdr:to>
      <xdr:col>8</xdr:col>
      <xdr:colOff>1019175</xdr:colOff>
      <xdr:row>6</xdr:row>
      <xdr:rowOff>1362075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6</xdr:row>
      <xdr:rowOff>933450</xdr:rowOff>
    </xdr:from>
    <xdr:to>
      <xdr:col>9</xdr:col>
      <xdr:colOff>1114425</xdr:colOff>
      <xdr:row>6</xdr:row>
      <xdr:rowOff>1285875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27622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6</xdr:row>
      <xdr:rowOff>1228725</xdr:rowOff>
    </xdr:from>
    <xdr:to>
      <xdr:col>10</xdr:col>
      <xdr:colOff>19050</xdr:colOff>
      <xdr:row>6</xdr:row>
      <xdr:rowOff>1581150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6</xdr:row>
      <xdr:rowOff>2105025</xdr:rowOff>
    </xdr:from>
    <xdr:to>
      <xdr:col>11</xdr:col>
      <xdr:colOff>47625</xdr:colOff>
      <xdr:row>6</xdr:row>
      <xdr:rowOff>2571750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39338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6</xdr:row>
      <xdr:rowOff>1762125</xdr:rowOff>
    </xdr:from>
    <xdr:to>
      <xdr:col>10</xdr:col>
      <xdr:colOff>371475</xdr:colOff>
      <xdr:row>6</xdr:row>
      <xdr:rowOff>1990725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22</xdr:row>
      <xdr:rowOff>923925</xdr:rowOff>
    </xdr:from>
    <xdr:to>
      <xdr:col>8</xdr:col>
      <xdr:colOff>1019175</xdr:colOff>
      <xdr:row>22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875" y="27527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22</xdr:row>
      <xdr:rowOff>933450</xdr:rowOff>
    </xdr:from>
    <xdr:to>
      <xdr:col>9</xdr:col>
      <xdr:colOff>1114425</xdr:colOff>
      <xdr:row>22</xdr:row>
      <xdr:rowOff>1285875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27622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22</xdr:row>
      <xdr:rowOff>1228725</xdr:rowOff>
    </xdr:from>
    <xdr:to>
      <xdr:col>10</xdr:col>
      <xdr:colOff>19050</xdr:colOff>
      <xdr:row>22</xdr:row>
      <xdr:rowOff>1581150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3057525"/>
          <a:ext cx="13049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22</xdr:row>
      <xdr:rowOff>2105025</xdr:rowOff>
    </xdr:from>
    <xdr:to>
      <xdr:col>11</xdr:col>
      <xdr:colOff>47625</xdr:colOff>
      <xdr:row>22</xdr:row>
      <xdr:rowOff>2571750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450" y="39338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22</xdr:row>
      <xdr:rowOff>1762125</xdr:rowOff>
    </xdr:from>
    <xdr:to>
      <xdr:col>10</xdr:col>
      <xdr:colOff>371475</xdr:colOff>
      <xdr:row>22</xdr:row>
      <xdr:rowOff>1990725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35909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34"/>
  <sheetViews>
    <sheetView tabSelected="1" workbookViewId="0">
      <selection activeCell="B17" sqref="B17"/>
    </sheetView>
  </sheetViews>
  <sheetFormatPr defaultRowHeight="15" x14ac:dyDescent="0.25"/>
  <cols>
    <col min="1" max="1" width="6" style="1" customWidth="1"/>
    <col min="2" max="2" width="60.28515625" style="1" customWidth="1"/>
    <col min="3" max="4" width="9.140625" style="1"/>
    <col min="5" max="7" width="14.85546875" style="1" customWidth="1"/>
    <col min="8" max="8" width="21.28515625" style="1" customWidth="1"/>
    <col min="9" max="10" width="19.85546875" style="1" customWidth="1"/>
    <col min="11" max="11" width="24.28515625" style="1" customWidth="1"/>
    <col min="12" max="12" width="14.7109375" style="1" customWidth="1"/>
    <col min="13" max="13" width="15.28515625" style="1" customWidth="1"/>
    <col min="14" max="16384" width="9.140625" style="1"/>
  </cols>
  <sheetData>
    <row r="4" spans="1:13" ht="18.75" x14ac:dyDescent="0.3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6" spans="1:13" ht="65.25" customHeight="1" x14ac:dyDescent="0.25">
      <c r="A6" s="24" t="s">
        <v>1</v>
      </c>
      <c r="B6" s="24" t="s">
        <v>2</v>
      </c>
      <c r="C6" s="24" t="s">
        <v>3</v>
      </c>
      <c r="D6" s="24" t="s">
        <v>8</v>
      </c>
      <c r="E6" s="26" t="s">
        <v>22</v>
      </c>
      <c r="F6" s="27"/>
      <c r="G6" s="28"/>
      <c r="H6" s="17" t="s">
        <v>7</v>
      </c>
      <c r="I6" s="18"/>
      <c r="J6" s="19"/>
      <c r="K6" s="17" t="s">
        <v>11</v>
      </c>
      <c r="L6" s="18"/>
      <c r="M6" s="19"/>
    </row>
    <row r="7" spans="1:13" ht="223.5" customHeight="1" x14ac:dyDescent="0.25">
      <c r="A7" s="25"/>
      <c r="B7" s="30"/>
      <c r="C7" s="25"/>
      <c r="D7" s="25"/>
      <c r="E7" s="3" t="s">
        <v>4</v>
      </c>
      <c r="F7" s="14" t="s">
        <v>5</v>
      </c>
      <c r="G7" s="3" t="s">
        <v>6</v>
      </c>
      <c r="H7" s="4" t="s">
        <v>9</v>
      </c>
      <c r="I7" s="5" t="s">
        <v>13</v>
      </c>
      <c r="J7" s="4" t="s">
        <v>10</v>
      </c>
      <c r="K7" s="6" t="s">
        <v>14</v>
      </c>
      <c r="L7" s="4" t="s">
        <v>12</v>
      </c>
      <c r="M7" s="4" t="s">
        <v>15</v>
      </c>
    </row>
    <row r="8" spans="1:13" ht="30" x14ac:dyDescent="0.25">
      <c r="A8" s="29">
        <v>1</v>
      </c>
      <c r="B8" s="32" t="s">
        <v>28</v>
      </c>
      <c r="C8" s="16" t="s">
        <v>27</v>
      </c>
      <c r="D8" s="12">
        <v>1</v>
      </c>
      <c r="E8" s="7">
        <v>3000</v>
      </c>
      <c r="F8" s="15">
        <v>3000</v>
      </c>
      <c r="G8" s="7">
        <v>5000</v>
      </c>
      <c r="H8" s="9">
        <f>(E8+F8+G8)/3</f>
        <v>3666.6666666666665</v>
      </c>
      <c r="I8" s="8">
        <v>1154.7004999999999</v>
      </c>
      <c r="J8" s="8">
        <v>31.49</v>
      </c>
      <c r="K8" s="9">
        <f t="shared" ref="K8:K9" si="0">H8</f>
        <v>3666.6666666666665</v>
      </c>
      <c r="L8" s="9">
        <f>F8</f>
        <v>3000</v>
      </c>
      <c r="M8" s="9">
        <f t="shared" ref="M8:M9" si="1">D8*L8</f>
        <v>3000</v>
      </c>
    </row>
    <row r="9" spans="1:13" ht="30" x14ac:dyDescent="0.25">
      <c r="A9" s="29">
        <v>2</v>
      </c>
      <c r="B9" s="32" t="s">
        <v>29</v>
      </c>
      <c r="C9" s="16" t="s">
        <v>27</v>
      </c>
      <c r="D9" s="12">
        <v>1</v>
      </c>
      <c r="E9" s="7">
        <v>3000</v>
      </c>
      <c r="F9" s="15">
        <v>3000</v>
      </c>
      <c r="G9" s="7">
        <v>5000</v>
      </c>
      <c r="H9" s="9">
        <f t="shared" ref="H9" si="2">(E9+F9+G9)/3</f>
        <v>3666.6666666666665</v>
      </c>
      <c r="I9" s="8">
        <v>1154.7004999999999</v>
      </c>
      <c r="J9" s="8">
        <v>31.49</v>
      </c>
      <c r="K9" s="9">
        <f t="shared" si="0"/>
        <v>3666.6666666666665</v>
      </c>
      <c r="L9" s="9">
        <f t="shared" ref="L9" si="3">F9</f>
        <v>3000</v>
      </c>
      <c r="M9" s="9">
        <f t="shared" si="1"/>
        <v>3000</v>
      </c>
    </row>
    <row r="10" spans="1:13" x14ac:dyDescent="0.25">
      <c r="A10" s="2"/>
      <c r="B10" s="31"/>
      <c r="C10" s="2"/>
      <c r="D10" s="2"/>
      <c r="E10" s="2"/>
      <c r="F10" s="2"/>
      <c r="G10" s="2"/>
      <c r="H10" s="2"/>
      <c r="I10" s="2"/>
      <c r="J10" s="2"/>
      <c r="K10" s="22" t="s">
        <v>21</v>
      </c>
      <c r="L10" s="23"/>
      <c r="M10" s="7">
        <f>SUM(M8:M9)</f>
        <v>6000</v>
      </c>
    </row>
    <row r="12" spans="1:13" x14ac:dyDescent="0.25">
      <c r="A12" s="1" t="s">
        <v>16</v>
      </c>
      <c r="G12" s="10">
        <f>M10</f>
        <v>6000</v>
      </c>
      <c r="H12" s="1" t="s">
        <v>17</v>
      </c>
    </row>
    <row r="13" spans="1:13" ht="32.25" customHeight="1" x14ac:dyDescent="0.25">
      <c r="A13" s="21" t="s">
        <v>18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5" spans="1:13" x14ac:dyDescent="0.25">
      <c r="A15" s="1" t="s">
        <v>19</v>
      </c>
    </row>
    <row r="16" spans="1:13" x14ac:dyDescent="0.25">
      <c r="A16" s="1" t="s">
        <v>20</v>
      </c>
      <c r="I16" s="13"/>
    </row>
    <row r="17" spans="1:13" x14ac:dyDescent="0.25">
      <c r="A17" s="1" t="s">
        <v>26</v>
      </c>
      <c r="C17" s="1">
        <v>2</v>
      </c>
      <c r="I17" s="13"/>
    </row>
    <row r="18" spans="1:13" x14ac:dyDescent="0.25">
      <c r="H18" s="10"/>
      <c r="I18" s="13"/>
    </row>
    <row r="19" spans="1:13" x14ac:dyDescent="0.25">
      <c r="H19" s="10"/>
      <c r="I19" s="13"/>
    </row>
    <row r="20" spans="1:13" ht="18.75" hidden="1" x14ac:dyDescent="0.3">
      <c r="A20" s="20" t="s">
        <v>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idden="1" x14ac:dyDescent="0.25"/>
    <row r="22" spans="1:13" hidden="1" x14ac:dyDescent="0.25">
      <c r="A22" s="24" t="s">
        <v>1</v>
      </c>
      <c r="B22" s="24" t="s">
        <v>2</v>
      </c>
      <c r="C22" s="24" t="s">
        <v>3</v>
      </c>
      <c r="D22" s="24" t="s">
        <v>8</v>
      </c>
      <c r="E22" s="26" t="s">
        <v>22</v>
      </c>
      <c r="F22" s="27"/>
      <c r="G22" s="28"/>
      <c r="H22" s="17" t="s">
        <v>7</v>
      </c>
      <c r="I22" s="18"/>
      <c r="J22" s="19"/>
      <c r="K22" s="17" t="s">
        <v>11</v>
      </c>
      <c r="L22" s="18"/>
      <c r="M22" s="19"/>
    </row>
    <row r="23" spans="1:13" ht="149.25" hidden="1" x14ac:dyDescent="0.25">
      <c r="A23" s="25"/>
      <c r="B23" s="25"/>
      <c r="C23" s="25"/>
      <c r="D23" s="25"/>
      <c r="E23" s="3" t="s">
        <v>4</v>
      </c>
      <c r="F23" s="14" t="s">
        <v>5</v>
      </c>
      <c r="G23" s="3" t="s">
        <v>6</v>
      </c>
      <c r="H23" s="4" t="s">
        <v>9</v>
      </c>
      <c r="I23" s="5" t="s">
        <v>13</v>
      </c>
      <c r="J23" s="4" t="s">
        <v>10</v>
      </c>
      <c r="K23" s="6" t="s">
        <v>14</v>
      </c>
      <c r="L23" s="4" t="s">
        <v>12</v>
      </c>
      <c r="M23" s="4" t="s">
        <v>15</v>
      </c>
    </row>
    <row r="24" spans="1:13" ht="30" hidden="1" x14ac:dyDescent="0.25">
      <c r="A24" s="2">
        <v>1</v>
      </c>
      <c r="B24" s="11" t="s">
        <v>25</v>
      </c>
      <c r="C24" s="12" t="s">
        <v>23</v>
      </c>
      <c r="D24" s="12">
        <v>3</v>
      </c>
      <c r="E24" s="7">
        <v>893</v>
      </c>
      <c r="F24" s="15">
        <v>1200</v>
      </c>
      <c r="G24" s="7">
        <v>1650</v>
      </c>
      <c r="H24" s="9">
        <f>(E24+F24+G24)/3</f>
        <v>1247.6666666666667</v>
      </c>
      <c r="I24" s="8">
        <v>380.74439999999998</v>
      </c>
      <c r="J24" s="8">
        <v>30.52</v>
      </c>
      <c r="K24" s="9">
        <f t="shared" ref="K24" si="4">H24</f>
        <v>1247.6666666666667</v>
      </c>
      <c r="L24" s="9">
        <f>E24</f>
        <v>893</v>
      </c>
      <c r="M24" s="9">
        <f t="shared" ref="M24" si="5">D24*L24</f>
        <v>2679</v>
      </c>
    </row>
    <row r="25" spans="1:13" hidden="1" x14ac:dyDescent="0.25">
      <c r="A25" s="2">
        <v>2</v>
      </c>
      <c r="B25" s="11"/>
      <c r="C25" s="12"/>
      <c r="D25" s="12"/>
      <c r="E25" s="7"/>
      <c r="F25" s="15"/>
      <c r="G25" s="7"/>
      <c r="H25" s="9"/>
      <c r="I25" s="8"/>
      <c r="J25" s="8"/>
      <c r="K25" s="9"/>
      <c r="L25" s="9"/>
      <c r="M25" s="9"/>
    </row>
    <row r="26" spans="1:13" hidden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2" t="s">
        <v>21</v>
      </c>
      <c r="L26" s="23"/>
      <c r="M26" s="7">
        <f>SUM(M24:M25)</f>
        <v>2679</v>
      </c>
    </row>
    <row r="27" spans="1:13" hidden="1" x14ac:dyDescent="0.25"/>
    <row r="28" spans="1:13" hidden="1" x14ac:dyDescent="0.25">
      <c r="A28" s="1" t="s">
        <v>16</v>
      </c>
      <c r="G28" s="10">
        <f>M26</f>
        <v>2679</v>
      </c>
      <c r="H28" s="1" t="s">
        <v>17</v>
      </c>
    </row>
    <row r="29" spans="1:13" hidden="1" x14ac:dyDescent="0.25">
      <c r="A29" s="21" t="s">
        <v>18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 hidden="1" x14ac:dyDescent="0.25"/>
    <row r="31" spans="1:13" hidden="1" x14ac:dyDescent="0.25">
      <c r="A31" s="1" t="s">
        <v>19</v>
      </c>
    </row>
    <row r="32" spans="1:13" hidden="1" x14ac:dyDescent="0.25">
      <c r="A32" s="1" t="s">
        <v>20</v>
      </c>
      <c r="I32" s="13"/>
    </row>
    <row r="33" spans="1:9" hidden="1" x14ac:dyDescent="0.25">
      <c r="A33" s="1" t="s">
        <v>24</v>
      </c>
      <c r="C33" s="1">
        <v>2</v>
      </c>
      <c r="I33" s="13"/>
    </row>
    <row r="34" spans="1:9" hidden="1" x14ac:dyDescent="0.25"/>
  </sheetData>
  <mergeCells count="20">
    <mergeCell ref="K26:L26"/>
    <mergeCell ref="A29:M29"/>
    <mergeCell ref="A20:M20"/>
    <mergeCell ref="A22:A23"/>
    <mergeCell ref="B22:B23"/>
    <mergeCell ref="C22:C23"/>
    <mergeCell ref="D22:D23"/>
    <mergeCell ref="E22:G22"/>
    <mergeCell ref="H22:J22"/>
    <mergeCell ref="K22:M22"/>
    <mergeCell ref="K6:M6"/>
    <mergeCell ref="A4:M4"/>
    <mergeCell ref="A13:M13"/>
    <mergeCell ref="K10:L10"/>
    <mergeCell ref="A6:A7"/>
    <mergeCell ref="B6:B7"/>
    <mergeCell ref="C6:C7"/>
    <mergeCell ref="E6:G6"/>
    <mergeCell ref="H6:J6"/>
    <mergeCell ref="D6:D7"/>
  </mergeCells>
  <pageMargins left="0.70866141732283472" right="0.70866141732283472" top="0.35433070866141736" bottom="0.35433070866141736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2026-05-27T07:50:13Z</dcterms:modified>
</cp:coreProperties>
</file>