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80. Поставка мусорных мешков\"/>
    </mc:Choice>
  </mc:AlternateContent>
  <bookViews>
    <workbookView xWindow="0" yWindow="0" windowWidth="28800" windowHeight="11835"/>
  </bookViews>
  <sheets>
    <sheet name="НМЦК" sheetId="1" r:id="rId1"/>
    <sheet name="Лист1" sheetId="2" r:id="rId2"/>
  </sheets>
  <definedNames>
    <definedName name="_xlnm.Print_Area" localSheetId="0">НМЦК!$A$1:$N$28</definedName>
  </definedNames>
  <calcPr calcId="152511" fullPrecision="0" calcOnSave="0" concurrentCalc="0"/>
</workbook>
</file>

<file path=xl/calcChain.xml><?xml version="1.0" encoding="utf-8"?>
<calcChain xmlns="http://schemas.openxmlformats.org/spreadsheetml/2006/main">
  <c r="M12" i="1" l="1"/>
  <c r="M13" i="1"/>
  <c r="N13" i="1"/>
  <c r="M14" i="1"/>
  <c r="N14" i="1"/>
  <c r="N12" i="1"/>
  <c r="N15" i="1"/>
  <c r="M21" i="1"/>
  <c r="E19" i="1"/>
</calcChain>
</file>

<file path=xl/sharedStrings.xml><?xml version="1.0" encoding="utf-8"?>
<sst xmlns="http://schemas.openxmlformats.org/spreadsheetml/2006/main" count="56" uniqueCount="53">
  <si>
    <t>Предмет контракта</t>
  </si>
  <si>
    <t>Используемый метод определения НМЦК с обоснованием:</t>
  </si>
  <si>
    <t>Количество источников ценовой информации</t>
  </si>
  <si>
    <t>Среднее квадратическое отклонение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</si>
  <si>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</si>
  <si>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</si>
  <si>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№ п/п</t>
  </si>
  <si>
    <t>Ед. изм.</t>
  </si>
  <si>
    <t>* Значение коэффициента вариации цен менее 33%, следовательно, совокупность ценовых значений является однородной.</t>
  </si>
  <si>
    <t>Однородность совокупности значений выявленных цен, используемых в расчете НМЦК*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</si>
  <si>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</si>
  <si>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НМЦК, определяемая методом сопоставимых рыночных цен (анализа рынка)**</t>
  </si>
  <si>
    <t>Количество товара</t>
  </si>
  <si>
    <t>ОКПД 2 (КТРУ)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</si>
  <si>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поставки, полученных по запросу от потенциальных Исполнителей.</t>
  </si>
  <si>
    <t xml:space="preserve">По произведенным Заказчиком расчетам среднее квадратичное отклонение составило </t>
  </si>
  <si>
    <t>В результате проведенного расчета НМЦК, рассчитанная заказчиком методом сопоставимых рыночных цен (анализа рынка) составила:</t>
  </si>
  <si>
    <t>руб.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</si>
  <si>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</si>
  <si>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</si>
  <si>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Основные характеристики объекта закупки</t>
  </si>
  <si>
    <t>Наименование товара</t>
  </si>
  <si>
    <t>Работник контрактной службы:</t>
  </si>
  <si>
    <t>(должность)</t>
  </si>
  <si>
    <t>(подпись/расшифровка подписи)</t>
  </si>
  <si>
    <t xml:space="preserve">Проверка минимальной цены (расчет и обоснование начальной (максимальной) цены контракта)
</t>
  </si>
  <si>
    <t>Расчет НМЦК</t>
  </si>
  <si>
    <t>Средняя арифметическая цена за ед&lt;ц&gt;</t>
  </si>
  <si>
    <t>специалист по закупкам</t>
  </si>
  <si>
    <t>Цены поставщиков (исполнителей, подрядчиков) за единицу товара (работы, услуги), руб. (в соответсвии с п 3.17 Приказа Минэконразвития РФ от 02.10.2013г. № 567 , цены,  используемые в расчете приводены в соответствие с условиями планируемой закупки, в отношении которой определяется НМЦК, с помощью пересчета с учетом различий в коммерческих и  финансовых условий поставок товаров)</t>
  </si>
  <si>
    <t>В соответствии с условиями закупочной сессии</t>
  </si>
  <si>
    <t>Приложение к проверке минимальной цены для размещения на ЕАТ закупочной сессии
Поставка товара (хозяйственные принадлежности)</t>
  </si>
  <si>
    <t>Поставка товара (хозяйственные принадлежности)</t>
  </si>
  <si>
    <t>Поставщик №1</t>
  </si>
  <si>
    <t>Поставщик №2</t>
  </si>
  <si>
    <t>Поставщик №3</t>
  </si>
  <si>
    <t>Дата подготовки обоснования НМЦК: 03.08.2026</t>
  </si>
  <si>
    <t>Егорова С.В.</t>
  </si>
  <si>
    <t>Мешок полимерный</t>
  </si>
  <si>
    <t>22.22.10.000-00000004</t>
  </si>
  <si>
    <t>Ерш</t>
  </si>
  <si>
    <t>32.91.19.130-00000004</t>
  </si>
  <si>
    <t>упак</t>
  </si>
  <si>
    <t>шт</t>
  </si>
  <si>
    <t>54,60 
Контракт в ЕИС №203230535142000064</t>
  </si>
  <si>
    <t>160,00
Контракт в ЕИС №2032305351424000064</t>
  </si>
  <si>
    <t>192,83
Контракт в ЕИС №1540601076025000169</t>
  </si>
  <si>
    <t>45,60
Контракт в ЕИС №1182990702524000039</t>
  </si>
  <si>
    <t>182,66
Контракт в ЕИС №2246102643823000025</t>
  </si>
  <si>
    <t>129,96
Контракт в ЕИС №2780146007324000061</t>
  </si>
  <si>
    <t>49,50
Контракт в ЕИС №1245705110323000097</t>
  </si>
  <si>
    <t>154,07
Контракт в ЕИС №2246202368723000049</t>
  </si>
  <si>
    <t>164,20
Контракт в ЕИС №1245202211624000109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</si>
</sst>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0" xfId="0" applyFill="1"/>
    <xf numFmtId="0" fontId="6" fillId="0" borderId="0" xfId="1" applyFont="1" applyFill="1"/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8" fillId="0" borderId="0" xfId="0" applyFont="1" applyFill="1"/>
    <xf numFmtId="2" fontId="7" fillId="0" borderId="0" xfId="0" applyNumberFormat="1" applyFont="1" applyFill="1"/>
    <xf numFmtId="0" fontId="4" fillId="0" borderId="0" xfId="0" applyFont="1"/>
    <xf numFmtId="4" fontId="9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1" fillId="0" borderId="0" xfId="0" applyFont="1" applyFill="1"/>
    <xf numFmtId="4" fontId="15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4" fillId="2" borderId="0" xfId="0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justify" vertical="top" wrapText="1"/>
    </xf>
    <xf numFmtId="0" fontId="23" fillId="0" borderId="3" xfId="0" applyFont="1" applyFill="1" applyBorder="1" applyAlignment="1">
      <alignment horizontal="center" vertical="top" wrapText="1"/>
    </xf>
    <xf numFmtId="4" fontId="24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0" fillId="0" borderId="0" xfId="0" applyFill="1" applyBorder="1"/>
    <xf numFmtId="0" fontId="4" fillId="0" borderId="0" xfId="0" applyFont="1" applyBorder="1"/>
    <xf numFmtId="0" fontId="1" fillId="0" borderId="11" xfId="0" applyFont="1" applyFill="1" applyBorder="1" applyAlignment="1">
      <alignment horizontal="left" vertical="center" wrapText="1"/>
    </xf>
    <xf numFmtId="4" fontId="13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 vertical="top" wrapText="1"/>
    </xf>
    <xf numFmtId="0" fontId="20" fillId="0" borderId="25" xfId="0" applyFont="1" applyFill="1" applyBorder="1" applyAlignment="1">
      <alignment horizontal="center" vertical="top" wrapText="1"/>
    </xf>
    <xf numFmtId="14" fontId="8" fillId="0" borderId="0" xfId="0" applyNumberFormat="1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6" fillId="2" borderId="0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 applyBorder="1" applyAlignment="1">
      <alignment horizontal="left" vertical="center" wrapText="1"/>
    </xf>
    <xf numFmtId="0" fontId="18" fillId="0" borderId="0" xfId="1" applyFont="1" applyFill="1" applyAlignment="1">
      <alignment horizontal="right" vertical="center" wrapText="1"/>
    </xf>
    <xf numFmtId="0" fontId="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top" wrapText="1"/>
    </xf>
    <xf numFmtId="0" fontId="0" fillId="0" borderId="2" xfId="0" applyFill="1" applyBorder="1"/>
    <xf numFmtId="0" fontId="0" fillId="0" borderId="26" xfId="0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70152</xdr:colOff>
      <xdr:row>9</xdr:row>
      <xdr:rowOff>1435853</xdr:rowOff>
    </xdr:from>
    <xdr:to>
      <xdr:col>11</xdr:col>
      <xdr:colOff>1469570</xdr:colOff>
      <xdr:row>9</xdr:row>
      <xdr:rowOff>1854651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0331" y="5830960"/>
          <a:ext cx="1399418" cy="418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490009</xdr:colOff>
      <xdr:row>9</xdr:row>
      <xdr:rowOff>2468033</xdr:rowOff>
    </xdr:from>
    <xdr:to>
      <xdr:col>12</xdr:col>
      <xdr:colOff>1423459</xdr:colOff>
      <xdr:row>9</xdr:row>
      <xdr:rowOff>2820458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6" y="6182783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123824</xdr:colOff>
      <xdr:row>9</xdr:row>
      <xdr:rowOff>1592036</xdr:rowOff>
    </xdr:from>
    <xdr:to>
      <xdr:col>13</xdr:col>
      <xdr:colOff>2143125</xdr:colOff>
      <xdr:row>9</xdr:row>
      <xdr:rowOff>1952625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5288" y="5987143"/>
          <a:ext cx="2019301" cy="360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9</xdr:row>
      <xdr:rowOff>1371600</xdr:rowOff>
    </xdr:from>
    <xdr:to>
      <xdr:col>13</xdr:col>
      <xdr:colOff>809625</xdr:colOff>
      <xdr:row>9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246202368723000049" TargetMode="External"/><Relationship Id="rId3" Type="http://schemas.openxmlformats.org/officeDocument/2006/relationships/hyperlink" Target="http://zakupki.gov.ru/epz/contract/contractCard/common-info.html?reestrNumber=1540601076025000169" TargetMode="External"/><Relationship Id="rId7" Type="http://schemas.openxmlformats.org/officeDocument/2006/relationships/hyperlink" Target="http://zakupki.gov.ru/epz/contract/contractCard/common-info.html?reestrNumber=1245705110323000097" TargetMode="External"/><Relationship Id="rId2" Type="http://schemas.openxmlformats.org/officeDocument/2006/relationships/hyperlink" Target="http://zakupki.gov.ru/epz/contract/contractCard/common-info.html?reestrNumber=2246613347223000108" TargetMode="External"/><Relationship Id="rId1" Type="http://schemas.openxmlformats.org/officeDocument/2006/relationships/hyperlink" Target="http://zakupki.gov.ru/epz/contract/contractCard/common-info.html?reestrNumber=2032305351424000064" TargetMode="External"/><Relationship Id="rId6" Type="http://schemas.openxmlformats.org/officeDocument/2006/relationships/hyperlink" Target="http://zakupki.gov.ru/epz/contract/contractCard/common-info.html?reestrNumber=2780146007324000061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24610264382300002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182990702524000039" TargetMode="External"/><Relationship Id="rId9" Type="http://schemas.openxmlformats.org/officeDocument/2006/relationships/hyperlink" Target="http://zakupki.gov.ru/epz/contract/contractCard/common-info.html?reestrNumber=124520221162400010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tabSelected="1" view="pageBreakPreview" topLeftCell="A13" zoomScale="70" zoomScaleNormal="70" zoomScaleSheetLayoutView="70" workbookViewId="0">
      <selection activeCell="B12" sqref="B12"/>
    </sheetView>
  </sheetViews>
  <sheetFormatPr defaultRowHeight="15" x14ac:dyDescent="0.25"/>
  <cols>
    <col min="1" max="1" width="4.28515625" style="2" customWidth="1"/>
    <col min="2" max="2" width="46.7109375" style="18" customWidth="1"/>
    <col min="3" max="3" width="17.28515625" style="2" customWidth="1"/>
    <col min="4" max="4" width="14.5703125" style="2" customWidth="1"/>
    <col min="5" max="5" width="17" style="2" customWidth="1"/>
    <col min="6" max="6" width="19.140625" style="2" hidden="1" customWidth="1"/>
    <col min="7" max="7" width="15.140625" style="2" customWidth="1"/>
    <col min="8" max="9" width="29.42578125" style="2" customWidth="1"/>
    <col min="10" max="10" width="25" style="2" customWidth="1"/>
    <col min="11" max="11" width="18.28515625" style="2" customWidth="1"/>
    <col min="12" max="13" width="24" style="2" customWidth="1"/>
    <col min="14" max="14" width="36.5703125" style="2" customWidth="1"/>
    <col min="15" max="15" width="12.140625" style="2" bestFit="1" customWidth="1"/>
    <col min="16" max="16" width="19.42578125" style="2" customWidth="1"/>
    <col min="17" max="17" width="11.140625" style="2" bestFit="1" customWidth="1"/>
    <col min="18" max="16384" width="9.140625" style="2"/>
  </cols>
  <sheetData>
    <row r="1" spans="1:36" ht="60" customHeight="1" x14ac:dyDescent="0.25">
      <c r="L1" s="67" t="s">
        <v>31</v>
      </c>
      <c r="M1" s="68"/>
      <c r="N1" s="68"/>
    </row>
    <row r="2" spans="1:36" ht="16.5" x14ac:dyDescent="0.25">
      <c r="N2" s="3"/>
    </row>
    <row r="3" spans="1:36" ht="25.5" customHeight="1" x14ac:dyDescent="0.25">
      <c r="B3" s="69" t="s">
        <v>25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36" ht="15" customHeight="1" x14ac:dyDescent="0.25">
      <c r="A4" s="87" t="s">
        <v>0</v>
      </c>
      <c r="B4" s="87"/>
      <c r="C4" s="74" t="s">
        <v>32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36" ht="18" customHeight="1" x14ac:dyDescent="0.25">
      <c r="A5" s="87"/>
      <c r="B5" s="87"/>
      <c r="C5" s="77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</row>
    <row r="6" spans="1:36" ht="41.25" customHeight="1" x14ac:dyDescent="0.25">
      <c r="A6" s="83" t="s">
        <v>20</v>
      </c>
      <c r="B6" s="84"/>
      <c r="C6" s="46" t="s">
        <v>30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8"/>
    </row>
    <row r="7" spans="1:36" ht="86.25" customHeight="1" x14ac:dyDescent="0.3">
      <c r="A7" s="88" t="s">
        <v>1</v>
      </c>
      <c r="B7" s="88"/>
      <c r="C7" s="80" t="s">
        <v>14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R7" s="8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</row>
    <row r="8" spans="1:36" s="28" customFormat="1" ht="33" customHeight="1" x14ac:dyDescent="0.3">
      <c r="A8" s="30"/>
      <c r="B8" s="30" t="s">
        <v>26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R8" s="29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</row>
    <row r="9" spans="1:36" ht="115.5" customHeight="1" x14ac:dyDescent="0.25">
      <c r="A9" s="27" t="s">
        <v>6</v>
      </c>
      <c r="B9" s="63" t="s">
        <v>21</v>
      </c>
      <c r="C9" s="63" t="s">
        <v>13</v>
      </c>
      <c r="D9" s="63" t="s">
        <v>7</v>
      </c>
      <c r="E9" s="63" t="s">
        <v>12</v>
      </c>
      <c r="F9" s="70"/>
      <c r="G9" s="72" t="s">
        <v>2</v>
      </c>
      <c r="H9" s="64" t="s">
        <v>29</v>
      </c>
      <c r="I9" s="64"/>
      <c r="J9" s="64"/>
      <c r="K9" s="64" t="s">
        <v>9</v>
      </c>
      <c r="L9" s="64"/>
      <c r="M9" s="64"/>
      <c r="N9" s="27" t="s">
        <v>11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ht="153.75" customHeight="1" x14ac:dyDescent="0.25">
      <c r="A10" s="1"/>
      <c r="B10" s="64"/>
      <c r="C10" s="63"/>
      <c r="D10" s="63"/>
      <c r="E10" s="63"/>
      <c r="F10" s="71"/>
      <c r="G10" s="73"/>
      <c r="H10" s="17" t="s">
        <v>33</v>
      </c>
      <c r="I10" s="17" t="s">
        <v>34</v>
      </c>
      <c r="J10" s="17" t="s">
        <v>35</v>
      </c>
      <c r="K10" s="23" t="s">
        <v>27</v>
      </c>
      <c r="L10" s="13" t="s">
        <v>3</v>
      </c>
      <c r="M10" s="13" t="s">
        <v>4</v>
      </c>
      <c r="N10" s="4" t="s">
        <v>5</v>
      </c>
      <c r="O10" s="34"/>
      <c r="P10" s="34"/>
      <c r="Q10" s="34"/>
      <c r="R10" s="37"/>
      <c r="S10" s="3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ht="22.5" customHeight="1" x14ac:dyDescent="0.25">
      <c r="A11" s="39"/>
      <c r="B11" s="41">
        <v>1</v>
      </c>
      <c r="C11" s="23">
        <v>2</v>
      </c>
      <c r="D11" s="16">
        <v>3</v>
      </c>
      <c r="E11" s="23">
        <v>4</v>
      </c>
      <c r="F11" s="23">
        <v>5</v>
      </c>
      <c r="G11" s="23">
        <v>6</v>
      </c>
      <c r="H11" s="23">
        <v>7</v>
      </c>
      <c r="I11" s="23">
        <v>8</v>
      </c>
      <c r="J11" s="23">
        <v>9</v>
      </c>
      <c r="K11" s="1">
        <v>10</v>
      </c>
      <c r="L11" s="23">
        <v>11</v>
      </c>
      <c r="M11" s="1">
        <v>12</v>
      </c>
      <c r="N11" s="23">
        <v>13</v>
      </c>
      <c r="O11" s="34"/>
      <c r="P11" s="34"/>
      <c r="Q11" s="34"/>
      <c r="R11" s="37"/>
      <c r="S11" s="3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ht="38.25" customHeight="1" x14ac:dyDescent="0.25">
      <c r="A12" s="38">
        <v>1</v>
      </c>
      <c r="B12" s="40" t="s">
        <v>38</v>
      </c>
      <c r="C12" s="33" t="s">
        <v>39</v>
      </c>
      <c r="D12" s="33" t="s">
        <v>42</v>
      </c>
      <c r="E12" s="23">
        <v>20</v>
      </c>
      <c r="F12" s="32"/>
      <c r="G12" s="23">
        <v>3</v>
      </c>
      <c r="H12" s="42" t="s">
        <v>44</v>
      </c>
      <c r="I12" s="42" t="s">
        <v>47</v>
      </c>
      <c r="J12" s="42" t="s">
        <v>50</v>
      </c>
      <c r="K12" s="35">
        <v>49.9</v>
      </c>
      <c r="L12" s="35">
        <v>4.51</v>
      </c>
      <c r="M12" s="36">
        <f t="shared" ref="M12:M14" si="0">L12/K12</f>
        <v>9.0399999999999994E-2</v>
      </c>
      <c r="N12" s="35">
        <f t="shared" ref="N12:N14" si="1">K12*E12</f>
        <v>998</v>
      </c>
      <c r="O12" s="34"/>
      <c r="P12" s="34"/>
      <c r="Q12" s="34"/>
      <c r="R12" s="37"/>
      <c r="S12" s="37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ht="45" customHeight="1" x14ac:dyDescent="0.25">
      <c r="A13" s="38">
        <v>2</v>
      </c>
      <c r="B13" s="40" t="s">
        <v>38</v>
      </c>
      <c r="C13" s="33" t="s">
        <v>39</v>
      </c>
      <c r="D13" s="33" t="s">
        <v>42</v>
      </c>
      <c r="E13" s="23">
        <v>10</v>
      </c>
      <c r="F13" s="32"/>
      <c r="G13" s="23">
        <v>3</v>
      </c>
      <c r="H13" s="42" t="s">
        <v>45</v>
      </c>
      <c r="I13" s="42" t="s">
        <v>48</v>
      </c>
      <c r="J13" s="42" t="s">
        <v>51</v>
      </c>
      <c r="K13" s="35">
        <v>165.58</v>
      </c>
      <c r="L13" s="35">
        <v>15.09</v>
      </c>
      <c r="M13" s="36">
        <f t="shared" si="0"/>
        <v>9.11E-2</v>
      </c>
      <c r="N13" s="35">
        <f t="shared" si="1"/>
        <v>1655.8</v>
      </c>
      <c r="O13" s="34"/>
      <c r="P13" s="34"/>
      <c r="Q13" s="34"/>
      <c r="R13" s="37"/>
      <c r="S13" s="3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ht="57.75" customHeight="1" x14ac:dyDescent="0.25">
      <c r="A14" s="38">
        <v>3</v>
      </c>
      <c r="B14" s="40" t="s">
        <v>40</v>
      </c>
      <c r="C14" s="33" t="s">
        <v>41</v>
      </c>
      <c r="D14" s="33" t="s">
        <v>43</v>
      </c>
      <c r="E14" s="23">
        <v>40</v>
      </c>
      <c r="F14" s="32"/>
      <c r="G14" s="23">
        <v>3</v>
      </c>
      <c r="H14" s="42" t="s">
        <v>46</v>
      </c>
      <c r="I14" s="42" t="s">
        <v>49</v>
      </c>
      <c r="J14" s="42" t="s">
        <v>52</v>
      </c>
      <c r="K14" s="35">
        <v>162.33000000000001</v>
      </c>
      <c r="L14" s="35">
        <v>31.48</v>
      </c>
      <c r="M14" s="36">
        <f t="shared" si="0"/>
        <v>0.19389999999999999</v>
      </c>
      <c r="N14" s="35">
        <f t="shared" si="1"/>
        <v>6493.2</v>
      </c>
      <c r="O14" s="34"/>
      <c r="P14" s="34"/>
      <c r="Q14" s="34"/>
      <c r="R14" s="37"/>
      <c r="S14" s="37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5" customFormat="1" ht="21" x14ac:dyDescent="0.25">
      <c r="A15" s="15"/>
      <c r="C15" s="20"/>
      <c r="D15" s="20"/>
      <c r="E15" s="21"/>
      <c r="F15" s="24"/>
      <c r="G15" s="25"/>
      <c r="H15" s="26"/>
      <c r="I15" s="26"/>
      <c r="J15" s="26"/>
      <c r="K15" s="14"/>
      <c r="L15" s="14"/>
      <c r="M15" s="14"/>
      <c r="N15" s="14">
        <f>SUM(N12:N14)</f>
        <v>9147</v>
      </c>
      <c r="P15" s="7"/>
      <c r="R15" s="37"/>
      <c r="S15" s="37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6" customFormat="1" x14ac:dyDescent="0.25">
      <c r="A16" s="86" t="s">
        <v>8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R16" s="37"/>
      <c r="S16" s="37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6" customFormat="1" ht="38.25" customHeight="1" x14ac:dyDescent="0.25">
      <c r="A17" s="59" t="s">
        <v>10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R17" s="37"/>
      <c r="S17" s="3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6" customFormat="1" ht="23.25" customHeight="1" x14ac:dyDescent="0.25">
      <c r="A18" s="59" t="s">
        <v>18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R18" s="37"/>
      <c r="S18" s="37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6" customFormat="1" ht="25.5" customHeight="1" x14ac:dyDescent="0.25">
      <c r="B19" s="65" t="s">
        <v>15</v>
      </c>
      <c r="C19" s="65"/>
      <c r="D19" s="65"/>
      <c r="E19" s="12">
        <f>L15</f>
        <v>0</v>
      </c>
      <c r="F19" s="11"/>
      <c r="G19" s="11"/>
      <c r="H19" s="11"/>
      <c r="I19" s="11"/>
      <c r="J19" s="11"/>
      <c r="K19" s="11"/>
      <c r="L19" s="11"/>
      <c r="M19" s="11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ht="30.75" customHeight="1" x14ac:dyDescent="0.25">
      <c r="B20" s="66" t="s">
        <v>19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9"/>
      <c r="O20" s="9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ht="18.75" customHeight="1" x14ac:dyDescent="0.25">
      <c r="B21" s="60" t="s">
        <v>16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19">
        <f>N15</f>
        <v>9147</v>
      </c>
      <c r="N21" s="10" t="s">
        <v>17</v>
      </c>
    </row>
    <row r="22" spans="1:36" ht="18.75" customHeight="1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31"/>
      <c r="N22" s="10"/>
    </row>
    <row r="23" spans="1:36" ht="19.5" thickBot="1" x14ac:dyDescent="0.35">
      <c r="B23" s="49" t="s">
        <v>36</v>
      </c>
      <c r="C23" s="49"/>
      <c r="D23" s="49"/>
      <c r="E23" s="49"/>
    </row>
    <row r="24" spans="1:36" ht="16.5" thickBot="1" x14ac:dyDescent="0.3">
      <c r="B24" s="50" t="s">
        <v>22</v>
      </c>
      <c r="C24" s="51"/>
      <c r="D24" s="51"/>
      <c r="E24" s="52"/>
    </row>
    <row r="25" spans="1:36" ht="15.75" x14ac:dyDescent="0.25">
      <c r="B25" s="53" t="s">
        <v>28</v>
      </c>
      <c r="C25" s="54"/>
      <c r="D25" s="54"/>
      <c r="E25" s="55"/>
    </row>
    <row r="26" spans="1:36" ht="16.5" thickBot="1" x14ac:dyDescent="0.3">
      <c r="B26" s="56" t="s">
        <v>23</v>
      </c>
      <c r="C26" s="57"/>
      <c r="D26" s="57"/>
      <c r="E26" s="58"/>
    </row>
    <row r="27" spans="1:36" ht="15.75" x14ac:dyDescent="0.25">
      <c r="B27" s="53" t="s">
        <v>37</v>
      </c>
      <c r="C27" s="54"/>
      <c r="D27" s="54"/>
      <c r="E27" s="55"/>
    </row>
    <row r="28" spans="1:36" ht="16.5" thickBot="1" x14ac:dyDescent="0.3">
      <c r="B28" s="43" t="s">
        <v>24</v>
      </c>
      <c r="C28" s="44"/>
      <c r="D28" s="45"/>
      <c r="E28" s="45"/>
    </row>
  </sheetData>
  <mergeCells count="30">
    <mergeCell ref="S7:AH7"/>
    <mergeCell ref="A16:N16"/>
    <mergeCell ref="A17:N17"/>
    <mergeCell ref="A4:B5"/>
    <mergeCell ref="A7:B7"/>
    <mergeCell ref="D9:D10"/>
    <mergeCell ref="C9:C10"/>
    <mergeCell ref="L1:N1"/>
    <mergeCell ref="B3:N3"/>
    <mergeCell ref="K9:M9"/>
    <mergeCell ref="E9:E10"/>
    <mergeCell ref="F9:F10"/>
    <mergeCell ref="G9:G10"/>
    <mergeCell ref="H9:J9"/>
    <mergeCell ref="C4:N5"/>
    <mergeCell ref="C7:N7"/>
    <mergeCell ref="A6:B6"/>
    <mergeCell ref="B28:E28"/>
    <mergeCell ref="C6:N6"/>
    <mergeCell ref="B23:E23"/>
    <mergeCell ref="B24:E24"/>
    <mergeCell ref="B25:E25"/>
    <mergeCell ref="B26:E26"/>
    <mergeCell ref="B27:E27"/>
    <mergeCell ref="A18:N18"/>
    <mergeCell ref="B21:L21"/>
    <mergeCell ref="B22:L22"/>
    <mergeCell ref="B9:B10"/>
    <mergeCell ref="B19:D19"/>
    <mergeCell ref="B20:M20"/>
  </mergeCells>
  <conditionalFormatting sqref="M12:M15">
    <cfRule type="cellIs" dxfId="0" priority="78" stopIfTrue="1" operator="greaterThan">
      <formula>0.33</formula>
    </cfRule>
  </conditionalFormatting>
  <hyperlinks>
    <hyperlink ref="H12" r:id="rId1" display="54,60 _x000a_Контракт в ЕИС №2032305351424000064"/>
    <hyperlink ref="H13" r:id="rId2" display="160,00 _x000a_Контракт в ЕИС №2246613347223000108"/>
    <hyperlink ref="H14" r:id="rId3" display="192,83 _x000a_Контракт в ЕИС №1540601076025000169"/>
    <hyperlink ref="I12" r:id="rId4" display="45,60 _x000a_Контракт в ЕИС №1182990702524000039"/>
    <hyperlink ref="I13" r:id="rId5" display="182,66 _x000a_Контракт в ЕИС №2246102643823000025"/>
    <hyperlink ref="I14" r:id="rId6" display="129,96 _x000a_Контракт в ЕИС №2780146007324000061"/>
    <hyperlink ref="J12" r:id="rId7" display="49,50 _x000a_Контракт в ЕИС №1245705110323000097"/>
    <hyperlink ref="J13" r:id="rId8" display="154,07 _x000a_Контракт в ЕИС №2246202368723000049"/>
    <hyperlink ref="J14" r:id="rId9" display="164,20 _x000a_Контракт в ЕИС №1245202211624000109"/>
  </hyperlinks>
  <printOptions horizontalCentered="1"/>
  <pageMargins left="0.62992125984251968" right="0.23622047244094491" top="0.74803149606299213" bottom="0.35433070866141736" header="0.31496062992125984" footer="0.31496062992125984"/>
  <pageSetup paperSize="9" scale="45" fitToHeight="0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4:M40"/>
  <sheetViews>
    <sheetView topLeftCell="A22" workbookViewId="0">
      <selection activeCell="M40" sqref="M4:M40"/>
    </sheetView>
  </sheetViews>
  <sheetFormatPr defaultRowHeight="15" x14ac:dyDescent="0.25"/>
  <cols>
    <col min="1" max="2" width="9.140625" customWidth="1"/>
  </cols>
  <sheetData>
    <row r="4" spans="13:13" x14ac:dyDescent="0.25">
      <c r="M4">
        <v>150</v>
      </c>
    </row>
    <row r="5" spans="13:13" ht="25.5" customHeight="1" x14ac:dyDescent="0.25">
      <c r="M5">
        <v>6</v>
      </c>
    </row>
    <row r="6" spans="13:13" x14ac:dyDescent="0.25">
      <c r="M6">
        <v>20</v>
      </c>
    </row>
    <row r="7" spans="13:13" x14ac:dyDescent="0.25">
      <c r="M7">
        <v>6</v>
      </c>
    </row>
    <row r="8" spans="13:13" x14ac:dyDescent="0.25">
      <c r="M8">
        <v>20</v>
      </c>
    </row>
    <row r="9" spans="13:13" x14ac:dyDescent="0.25">
      <c r="M9">
        <v>10</v>
      </c>
    </row>
    <row r="10" spans="13:13" x14ac:dyDescent="0.25">
      <c r="M10">
        <v>30</v>
      </c>
    </row>
    <row r="11" spans="13:13" ht="51" customHeight="1" x14ac:dyDescent="0.25">
      <c r="M11">
        <v>10</v>
      </c>
    </row>
    <row r="12" spans="13:13" ht="51" customHeight="1" x14ac:dyDescent="0.25">
      <c r="M12">
        <v>10</v>
      </c>
    </row>
    <row r="13" spans="13:13" x14ac:dyDescent="0.25">
      <c r="M13">
        <v>10</v>
      </c>
    </row>
    <row r="14" spans="13:13" ht="15" customHeight="1" x14ac:dyDescent="0.25">
      <c r="M14">
        <v>20</v>
      </c>
    </row>
    <row r="15" spans="13:13" ht="15" customHeight="1" x14ac:dyDescent="0.25">
      <c r="M15">
        <v>10</v>
      </c>
    </row>
    <row r="16" spans="13:13" x14ac:dyDescent="0.25">
      <c r="M16">
        <v>40</v>
      </c>
    </row>
    <row r="17" spans="13:13" x14ac:dyDescent="0.25">
      <c r="M17">
        <v>20</v>
      </c>
    </row>
    <row r="18" spans="13:13" x14ac:dyDescent="0.25">
      <c r="M18">
        <v>3</v>
      </c>
    </row>
    <row r="19" spans="13:13" x14ac:dyDescent="0.25">
      <c r="M19">
        <v>10</v>
      </c>
    </row>
    <row r="20" spans="13:13" x14ac:dyDescent="0.25">
      <c r="M20">
        <v>40</v>
      </c>
    </row>
    <row r="21" spans="13:13" x14ac:dyDescent="0.25">
      <c r="M21">
        <v>50</v>
      </c>
    </row>
    <row r="22" spans="13:13" ht="15" customHeight="1" x14ac:dyDescent="0.25">
      <c r="M22">
        <v>30</v>
      </c>
    </row>
    <row r="23" spans="13:13" ht="15" customHeight="1" x14ac:dyDescent="0.25">
      <c r="M23">
        <v>20</v>
      </c>
    </row>
    <row r="24" spans="13:13" x14ac:dyDescent="0.25">
      <c r="M24">
        <v>30</v>
      </c>
    </row>
    <row r="25" spans="13:13" ht="15" customHeight="1" x14ac:dyDescent="0.25">
      <c r="M25">
        <v>50</v>
      </c>
    </row>
    <row r="26" spans="13:13" ht="15" customHeight="1" x14ac:dyDescent="0.25">
      <c r="M26">
        <v>40</v>
      </c>
    </row>
    <row r="27" spans="13:13" x14ac:dyDescent="0.25">
      <c r="M27">
        <v>4</v>
      </c>
    </row>
    <row r="28" spans="13:13" x14ac:dyDescent="0.25">
      <c r="M28">
        <v>4</v>
      </c>
    </row>
    <row r="29" spans="13:13" x14ac:dyDescent="0.25">
      <c r="M29">
        <v>4</v>
      </c>
    </row>
    <row r="30" spans="13:13" x14ac:dyDescent="0.25">
      <c r="M30">
        <v>4</v>
      </c>
    </row>
    <row r="31" spans="13:13" x14ac:dyDescent="0.25">
      <c r="M31">
        <v>4</v>
      </c>
    </row>
    <row r="32" spans="13:13" x14ac:dyDescent="0.25">
      <c r="M32">
        <v>4</v>
      </c>
    </row>
    <row r="33" spans="13:13" x14ac:dyDescent="0.25">
      <c r="M33">
        <v>4</v>
      </c>
    </row>
    <row r="34" spans="13:13" x14ac:dyDescent="0.25">
      <c r="M34">
        <v>4</v>
      </c>
    </row>
    <row r="35" spans="13:13" x14ac:dyDescent="0.25">
      <c r="M35">
        <v>16</v>
      </c>
    </row>
    <row r="36" spans="13:13" x14ac:dyDescent="0.25">
      <c r="M36">
        <v>16</v>
      </c>
    </row>
    <row r="37" spans="13:13" x14ac:dyDescent="0.25">
      <c r="M37">
        <v>16</v>
      </c>
    </row>
    <row r="38" spans="13:13" x14ac:dyDescent="0.25">
      <c r="M38">
        <v>16</v>
      </c>
    </row>
    <row r="39" spans="13:13" ht="26.25" customHeight="1" x14ac:dyDescent="0.25">
      <c r="M39">
        <v>2</v>
      </c>
    </row>
    <row r="40" spans="13:13" ht="26.25" customHeight="1" x14ac:dyDescent="0.25">
      <c r="M4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В.С.Щербинина</cp:lastModifiedBy>
  <cp:lastPrinted>2026-08-03T07:46:03Z</cp:lastPrinted>
  <dcterms:created xsi:type="dcterms:W3CDTF">2017-05-03T01:13:15Z</dcterms:created>
  <dcterms:modified xsi:type="dcterms:W3CDTF">2026-08-14T02:22:40Z</dcterms:modified>
</cp:coreProperties>
</file>