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s="1"/>
  <c r="M9" i="1" s="1"/>
  <c r="J8" i="1"/>
  <c r="K8" i="1" s="1"/>
  <c r="L8" i="1" s="1"/>
</calcChain>
</file>

<file path=xl/sharedStrings.xml><?xml version="1.0" encoding="utf-8"?>
<sst xmlns="http://schemas.openxmlformats.org/spreadsheetml/2006/main" count="26" uniqueCount="26">
  <si>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</si>
  <si>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</si>
  <si>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</si>
  <si>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</si>
  <si>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</si>
  <si>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</si>
  <si>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</si>
  <si>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</si>
  <si>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</si>
  <si>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</si>
  <si>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</si>
  <si>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</si>
  <si>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</si>
  <si>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</si>
  <si>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</si>
  <si>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</si>
  <si>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</si>
  <si>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</si>
  <si>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Минимальная 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</si>
  <si>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</si>
  <si>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Ценовое предложение 1 вх № 628-з от 15.07.25
</t>
  </si>
  <si>
    <t xml:space="preserve">Ценовое предложение 3 вх № 630-з от 15.07.25
</t>
  </si>
  <si>
    <t xml:space="preserve">Ценовое предложение 2 вх № 629-з от 15.07.25
</t>
  </si>
  <si>
    <t>усл. ед.</t>
  </si>
  <si>
    <t>Транспортировка стежжеров Аэропорт Пулково-Отель-Аэропорт Пулково (6 человек)</t>
  </si>
  <si>
    <t>Обоснование начальной (максимальной) цены договора на оказание услуг по перевозке стажеров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</si>
</sst>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workbookViewId="0">
      <selection activeCell="B8" sqref="B8"/>
    </sheetView>
  </sheetViews>
  <sheetFormatPr defaultRowHeight="15" x14ac:dyDescent="0.25"/>
  <cols>
    <col min="1" max="1" width="3.140625" style="1" customWidth="1"/>
    <col min="2" max="2" width="21" style="1" customWidth="1"/>
    <col min="3" max="3" width="12.7109375" style="2" customWidth="1"/>
    <col min="4" max="4" width="14.140625" style="1" customWidth="1"/>
    <col min="5" max="5" width="13" style="4" customWidth="1"/>
    <col min="6" max="6" width="12" style="4" customWidth="1"/>
    <col min="7" max="7" width="11.5703125" style="4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26.140625" style="1" customWidth="1"/>
    <col min="14" max="14" width="14.42578125" style="1" customWidth="1"/>
    <col min="24" max="24" width="10.5703125" bestFit="1" customWidth="1"/>
  </cols>
  <sheetData>
    <row r="1" spans="1:14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25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45" customHeight="1" x14ac:dyDescent="0.25">
      <c r="A3" s="13" t="s">
        <v>17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  <c r="M3" s="14"/>
      <c r="N3" s="14"/>
    </row>
    <row r="4" spans="1:14" ht="72.75" customHeight="1" x14ac:dyDescent="0.25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6" t="s">
        <v>19</v>
      </c>
      <c r="L4" s="16"/>
      <c r="M4" s="16"/>
      <c r="N4" s="16"/>
    </row>
    <row r="5" spans="1:14" ht="15.6" customHeight="1" x14ac:dyDescent="0.25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62.45" customHeight="1" x14ac:dyDescent="0.25">
      <c r="A6" s="21" t="s">
        <v>3</v>
      </c>
      <c r="B6" s="21" t="s">
        <v>16</v>
      </c>
      <c r="C6" s="21" t="s">
        <v>4</v>
      </c>
      <c r="D6" s="21" t="s">
        <v>5</v>
      </c>
      <c r="E6" s="22" t="s">
        <v>6</v>
      </c>
      <c r="F6" s="22"/>
      <c r="G6" s="22"/>
      <c r="H6" s="22"/>
      <c r="I6" s="22"/>
      <c r="J6" s="23" t="s">
        <v>7</v>
      </c>
      <c r="K6" s="23"/>
      <c r="L6" s="23"/>
      <c r="M6" s="22" t="s">
        <v>8</v>
      </c>
      <c r="N6" s="22"/>
    </row>
    <row r="7" spans="1:14" ht="160.5" customHeight="1" x14ac:dyDescent="0.25">
      <c r="A7" s="21"/>
      <c r="B7" s="21"/>
      <c r="C7" s="21"/>
      <c r="D7" s="21"/>
      <c r="E7" s="3" t="s">
        <v>20</v>
      </c>
      <c r="F7" s="3" t="s">
        <v>22</v>
      </c>
      <c r="G7" s="3" t="s">
        <v>21</v>
      </c>
      <c r="H7" s="7" t="s">
        <v>9</v>
      </c>
      <c r="I7" s="7" t="s">
        <v>10</v>
      </c>
      <c r="J7" s="8" t="s">
        <v>11</v>
      </c>
      <c r="K7" s="7" t="s">
        <v>12</v>
      </c>
      <c r="L7" s="7" t="s">
        <v>13</v>
      </c>
      <c r="M7" s="8" t="s">
        <v>14</v>
      </c>
      <c r="N7" s="8" t="s">
        <v>18</v>
      </c>
    </row>
    <row r="8" spans="1:14" ht="123" customHeight="1" x14ac:dyDescent="0.25">
      <c r="A8" s="7">
        <v>1</v>
      </c>
      <c r="B8" s="7" t="s">
        <v>24</v>
      </c>
      <c r="C8" s="7" t="s">
        <v>23</v>
      </c>
      <c r="D8" s="7">
        <v>1</v>
      </c>
      <c r="E8" s="3">
        <v>21000</v>
      </c>
      <c r="F8" s="3">
        <v>34020</v>
      </c>
      <c r="G8" s="3">
        <v>35721</v>
      </c>
      <c r="H8" s="7"/>
      <c r="I8" s="7"/>
      <c r="J8" s="6">
        <f t="shared" ref="J8" si="0">AVERAGE(E8:G8)</f>
        <v>30247</v>
      </c>
      <c r="K8" s="6">
        <f>SQRT(((SUM((POWER(G8-J8,2)),(POWER(F8-J8,2)),(POWER(E8-J8,2)),)/(COLUMNS(E8:G8)-1))))</f>
        <v>8053.1737222041847</v>
      </c>
      <c r="L8" s="6">
        <f>K8/J8*100</f>
        <v>26.624702357933629</v>
      </c>
      <c r="M8" s="5">
        <f>N8*D8</f>
        <v>21000</v>
      </c>
      <c r="N8" s="5">
        <f>MIN(E8,F8,G8)</f>
        <v>21000</v>
      </c>
    </row>
    <row r="9" spans="1:14" x14ac:dyDescent="0.25">
      <c r="A9" s="17" t="s">
        <v>15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9"/>
      <c r="M9" s="9">
        <f>SUM(M8:M8)</f>
        <v>21000</v>
      </c>
      <c r="N9" s="10"/>
    </row>
  </sheetData>
  <mergeCells count="15"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2026-07-27T07:40:45Z</dcterms:modified>
</cp:coreProperties>
</file>