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wmf" ContentType="image/x-wmf"/>
  <Override PartName="/xl/media/image2.wmf" ContentType="image/x-wmf"/>
  <Override PartName="/xl/media/image3.wmf" ContentType="image/x-wmf"/>
  <Override PartName="/xl/media/image4.wmf" ContentType="image/x-wmf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<sst xmlns="http://schemas.openxmlformats.org/spreadsheetml/2006/main" count="32" uniqueCount="32">
  <si>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РАСЧЕТ НАЧАЛЬНОЙ (МИНИМАЛЬНОЙ) ЦЕНЫ КОНТРАКТА</t>
  </si>
  <si>
    <t xml:space="preserve">№</t>
  </si>
  <si>
    <t xml:space="preserve">Наименование предмета контракта</t>
  </si>
  <si>
    <t xml:space="preserve">ОКПД 2 по КТРУ</t>
  </si>
  <si>
    <t xml:space="preserve">Ед. изм</t>
  </si>
  <si>
    <t xml:space="preserve">Кол-во</t>
  </si>
  <si>
    <t xml:space="preserve">Ценовые предложения (руб.)</t>
  </si>
  <si>
    <t xml:space="preserve">Однородность совокупности значений выявленных цен, используемые в расчете Н(М)ЦК, ЦКЕП</t>
  </si>
  <si>
    <t xml:space="preserve">Н(М)ЦК, ЦКЕП, определяемая методом сопоставимых рыночных цен (анализа рынка)*</t>
  </si>
  <si>
    <t xml:space="preserve">Поставщик 1 вх №                                  от </t>
  </si>
  <si>
    <t xml:space="preserve">Поставщик 2  вх№                              от </t>
  </si>
  <si>
    <t xml:space="preserve">Поставщик 3  вх№                                 от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</si>
  <si>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</si>
  <si>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</si>
  <si>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1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1"/>
      </rPr>
      <t xml:space="preserve">         (не должен превышать 33%)</t>
    </r>
  </si>
  <si>
    <t xml:space="preserve">Совокупность значений</t>
  </si>
  <si>
    <r>
      <rPr>
        <b val="true"/>
        <sz val="10"/>
        <color rgb="FF000000"/>
        <rFont val="Times New Roman"/>
        <family val="1"/>
        <charset val="1"/>
      </rPr>
      <t xml:space="preserve">Расчет Н(М)ЦК по формуле</t>
    </r>
    <r>
      <rPr>
        <sz val="10"/>
        <color rgb="FF000000"/>
        <rFont val="Times New Roman"/>
        <family val="1"/>
        <charset val="1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</si>
  <si>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</si>
  <si>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Минимальная цена за единицу изм. до сотых долей после запятой (руб.)</t>
  </si>
  <si>
    <t xml:space="preserve">Н(М)ЦК, ЦКЕП контракта с учетом округления цены за единицу (руб.)</t>
  </si>
  <si>
    <t xml:space="preserve">Прожектор СДО-20 LED 100Вт 6500К 218*197*25мм 8000Лм IP65 ФАZА (20)</t>
  </si>
  <si>
    <t xml:space="preserve">27.40.33.130</t>
  </si>
  <si>
    <t xml:space="preserve">шт</t>
  </si>
  <si>
    <t xml:space="preserve">ИТОГО (П1+П2+П3):</t>
  </si>
  <si>
    <t xml:space="preserve">В результате проведенного расчета Н(М)ЦК составила:</t>
  </si>
  <si>
    <t xml:space="preserve">рублей</t>
  </si>
  <si>
    <t xml:space="preserve">Исполнитель: инспектор ГКБИ и ХО ___________________________ О.М. Монгуш</t>
  </si>
  <si>
    <t xml:space="preserve">тел.: 8(39422)94650</t>
  </si>
  <si>
    <t xml:space="preserve">"_____"  ____________________ 2026 г.</t>
  </si>
  <si>
    <t xml:space="preserve">Согласовано:</t>
  </si>
  <si>
    <t xml:space="preserve">Главный бухгалтер                                                       А.А. Саая</t>
  </si>
  <si>
    <t xml:space="preserve">Главный экономист                                                      Л.Ф. Шевчугова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</si>
</sst>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.00"/>
    <numFmt numFmtId="166" formatCode="@"/>
    <numFmt numFmtId="167" formatCode="0.00000"/>
    <numFmt numFmtId="168" formatCode="General"/>
    <numFmt numFmtId="169" formatCode="#,##0.00_ ;[RED]\-#,##0.00\ "/>
    <numFmt numFmtId="170" formatCode="#,##0.00"/>
    <numFmt numFmtId="171" formatCode="0.0000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Arial Cyr"/>
      <family val="0"/>
      <charset val="1"/>
    </font>
    <font>
      <sz val="10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b val="true"/>
      <sz val="10"/>
      <color theme="1"/>
      <name val="Times New Roman"/>
      <family val="1"/>
      <charset val="1"/>
    </font>
    <font>
      <b val="true"/>
      <sz val="10"/>
      <color theme="1"/>
      <name val="PT Astra Serif"/>
      <family val="1"/>
      <charset val="1"/>
    </font>
    <font>
      <b val="true"/>
      <sz val="10"/>
      <color rgb="FF000000"/>
      <name val="Times New Roman"/>
      <family val="1"/>
      <charset val="1"/>
    </font>
    <font>
      <i val="true"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color theme="1"/>
      <name val="PT Astra Serif"/>
      <family val="1"/>
      <charset val="1"/>
    </font>
    <font>
      <sz val="11"/>
      <color theme="1"/>
      <name val="PT Astra Serif"/>
      <family val="1"/>
      <charset val="1"/>
    </font>
    <font>
      <sz val="12"/>
      <color theme="1"/>
      <name val="PT Astra Serif"/>
      <family val="1"/>
      <charset val="1"/>
    </font>
    <font>
      <sz val="10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2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2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2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justify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2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2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left" vertical="top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12" fillId="0" borderId="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71" fontId="12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9" fontId="1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12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wmf"/><Relationship Id="rId3" Type="http://schemas.openxmlformats.org/officeDocument/2006/relationships/image" Target="../media/image3.wmf"/><Relationship Id="rId4" Type="http://schemas.openxmlformats.org/officeDocument/2006/relationships/image" Target="../media/image4.wmf"/><Relationship Id="rId5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19080</xdr:colOff>
      <xdr:row>8</xdr:row>
      <xdr:rowOff>862920</xdr:rowOff>
    </xdr:from>
    <xdr:to>
      <xdr:col>10</xdr:col>
      <xdr:colOff>141120</xdr:colOff>
      <xdr:row>8</xdr:row>
      <xdr:rowOff>1298880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9855720" y="2508840"/>
          <a:ext cx="997920" cy="43596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10</xdr:col>
      <xdr:colOff>19080</xdr:colOff>
      <xdr:row>8</xdr:row>
      <xdr:rowOff>891720</xdr:rowOff>
    </xdr:from>
    <xdr:to>
      <xdr:col>10</xdr:col>
      <xdr:colOff>903960</xdr:colOff>
      <xdr:row>8</xdr:row>
      <xdr:rowOff>1242000</xdr:rowOff>
    </xdr:to>
    <xdr:pic>
      <xdr:nvPicPr>
        <xdr:cNvPr id="1" name="Picture 1" descr=""/>
        <xdr:cNvPicPr/>
      </xdr:nvPicPr>
      <xdr:blipFill>
        <a:blip r:embed="rId2"/>
        <a:stretch/>
      </xdr:blipFill>
      <xdr:spPr>
        <a:xfrm>
          <a:off x="10731600" y="2537640"/>
          <a:ext cx="884880" cy="35028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12</xdr:col>
      <xdr:colOff>266760</xdr:colOff>
      <xdr:row>8</xdr:row>
      <xdr:rowOff>1339200</xdr:rowOff>
    </xdr:from>
    <xdr:to>
      <xdr:col>12</xdr:col>
      <xdr:colOff>416880</xdr:colOff>
      <xdr:row>8</xdr:row>
      <xdr:rowOff>1565640</xdr:rowOff>
    </xdr:to>
    <xdr:pic>
      <xdr:nvPicPr>
        <xdr:cNvPr id="2" name="Picture 6" descr=""/>
        <xdr:cNvPicPr/>
      </xdr:nvPicPr>
      <xdr:blipFill>
        <a:blip r:embed="rId3"/>
        <a:stretch/>
      </xdr:blipFill>
      <xdr:spPr>
        <a:xfrm>
          <a:off x="12952800" y="2985120"/>
          <a:ext cx="150120" cy="22644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12</xdr:col>
      <xdr:colOff>94680</xdr:colOff>
      <xdr:row>8</xdr:row>
      <xdr:rowOff>2232000</xdr:rowOff>
    </xdr:from>
    <xdr:to>
      <xdr:col>12</xdr:col>
      <xdr:colOff>1008720</xdr:colOff>
      <xdr:row>9</xdr:row>
      <xdr:rowOff>165600</xdr:rowOff>
    </xdr:to>
    <xdr:pic>
      <xdr:nvPicPr>
        <xdr:cNvPr id="3" name="Picture 5" descr=""/>
        <xdr:cNvPicPr/>
      </xdr:nvPicPr>
      <xdr:blipFill>
        <a:blip r:embed="rId4"/>
        <a:stretch/>
      </xdr:blipFill>
      <xdr:spPr>
        <a:xfrm>
          <a:off x="12780720" y="3877920"/>
          <a:ext cx="914040" cy="226440"/>
        </a:xfrm>
        <a:prstGeom prst="rect">
          <a:avLst/>
        </a:prstGeom>
        <a:ln w="9360">
          <a:noFill/>
        </a:ln>
      </xdr:spPr>
    </xdr:pic>
    <xdr:clientData/>
  </xdr:twoCellAnchor>
  <xdr:twoCellAnchor editAs="twoCell">
    <xdr:from>
      <xdr:col>12</xdr:col>
      <xdr:colOff>94680</xdr:colOff>
      <xdr:row>17</xdr:row>
      <xdr:rowOff>158400</xdr:rowOff>
    </xdr:from>
    <xdr:to>
      <xdr:col>12</xdr:col>
      <xdr:colOff>1008720</xdr:colOff>
      <xdr:row>19</xdr:row>
      <xdr:rowOff>7560</xdr:rowOff>
    </xdr:to>
    <xdr:sp>
      <xdr:nvSpPr>
        <xdr:cNvPr id="4" name="Picture 5"/>
        <xdr:cNvSpPr/>
      </xdr:nvSpPr>
      <xdr:spPr>
        <a:xfrm>
          <a:off x="12780720" y="5914800"/>
          <a:ext cx="914040" cy="230040"/>
        </a:xfrm>
        <a:prstGeom prst="rect">
          <a:avLst/>
        </a:prstGeom>
        <a:blipFill rotWithShape="0">
          <a:blip r:embed="rId5"/>
          <a:srcRect/>
          <a:stretch/>
        </a:blipFill>
        <a:ln w="936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 anchor="t" anchorCtr="1">
          <a:noAutofit/>
        </a:bodyPr>
        <a:p>
          <a:pPr>
            <a:lnSpc>
              <a:spcPct val="100000"/>
            </a:lnSpc>
          </a:pPr>
          <a:endParaRPr b="0" lang="ru-RU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ru-RU" sz="1800" spc="-1" strike="noStrike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80" zoomScalePageLayoutView="100" workbookViewId="0">
      <selection pane="topLeft" activeCell="B10" activeCellId="0" sqref="B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51.29"/>
    <col collapsed="false" customWidth="true" hidden="false" outlineLevel="0" max="3" min="3" style="1" width="15.57"/>
    <col collapsed="false" customWidth="true" hidden="false" outlineLevel="0" max="4" min="4" style="1" width="7.42"/>
    <col collapsed="false" customWidth="true" hidden="false" outlineLevel="0" max="5" min="5" style="1" width="8"/>
    <col collapsed="false" customWidth="true" hidden="false" outlineLevel="0" max="6" min="6" style="1" width="12.57"/>
    <col collapsed="false" customWidth="true" hidden="false" outlineLevel="0" max="7" min="7" style="1" width="13.29"/>
    <col collapsed="false" customWidth="true" hidden="false" outlineLevel="0" max="8" min="8" style="1" width="12.86"/>
    <col collapsed="false" customWidth="true" hidden="false" outlineLevel="0" max="9" min="9" style="1" width="14.42"/>
    <col collapsed="false" customWidth="true" hidden="false" outlineLevel="0" max="10" min="10" style="1" width="12.42"/>
    <col collapsed="false" customWidth="true" hidden="false" outlineLevel="0" max="11" min="11" style="1" width="12.86"/>
    <col collapsed="false" customWidth="true" hidden="false" outlineLevel="0" max="12" min="12" style="1" width="15.14"/>
    <col collapsed="false" customWidth="true" hidden="false" outlineLevel="0" max="13" min="13" style="1" width="15.42"/>
    <col collapsed="false" customWidth="true" hidden="false" outlineLevel="0" max="14" min="14" style="1" width="11.43"/>
    <col collapsed="false" customWidth="true" hidden="false" outlineLevel="0" max="15" min="15" style="1" width="12.57"/>
    <col collapsed="false" customWidth="true" hidden="false" outlineLevel="0" max="16" min="16" style="1" width="14.14"/>
  </cols>
  <sheetData>
    <row r="1" customFormat="false" ht="15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</row>
    <row r="2" customFormat="false" ht="15" hidden="false" customHeight="false" outlineLevel="0" collapsed="false">
      <c r="L2" s="4"/>
      <c r="M2" s="4"/>
      <c r="N2" s="4"/>
      <c r="O2" s="4"/>
      <c r="P2" s="4"/>
    </row>
    <row r="3" customFormat="false" ht="15" hidden="false" customHeight="false" outlineLevel="0" collapsed="false">
      <c r="L3" s="4"/>
      <c r="M3" s="4"/>
      <c r="N3" s="4"/>
      <c r="O3" s="4"/>
      <c r="P3" s="4"/>
    </row>
    <row r="4" customFormat="false" ht="15" hidden="false" customHeight="false" outlineLevel="0" collapsed="false">
      <c r="L4" s="4"/>
      <c r="M4" s="4"/>
      <c r="N4" s="4"/>
      <c r="O4" s="4"/>
      <c r="P4" s="4"/>
    </row>
    <row r="5" customFormat="false" ht="15" hidden="false" customHeight="false" outlineLevel="0" collapsed="false">
      <c r="L5" s="4"/>
      <c r="M5" s="4"/>
      <c r="N5" s="4"/>
      <c r="O5" s="4"/>
      <c r="P5" s="4"/>
    </row>
    <row r="6" customFormat="false" ht="15.75" hidden="false" customHeight="true" outlineLevel="0" collapsed="false">
      <c r="L6" s="5"/>
      <c r="M6" s="5"/>
      <c r="N6" s="5"/>
      <c r="O6" s="5"/>
      <c r="P6" s="5"/>
    </row>
    <row r="7" customFormat="false" ht="15" hidden="false" customHeight="true" outlineLevel="0" collapsed="false">
      <c r="A7" s="6" t="s">
        <v>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</row>
    <row r="8" customFormat="false" ht="23.85" hidden="false" customHeight="true" outlineLevel="0" collapsed="false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7" t="s">
        <v>6</v>
      </c>
      <c r="G8" s="7"/>
      <c r="H8" s="7"/>
      <c r="I8" s="8" t="s">
        <v>7</v>
      </c>
      <c r="J8" s="8"/>
      <c r="K8" s="8"/>
      <c r="L8" s="8"/>
      <c r="M8" s="9" t="s">
        <v>8</v>
      </c>
      <c r="N8" s="9"/>
      <c r="O8" s="9"/>
      <c r="P8" s="9"/>
    </row>
    <row r="9" customFormat="false" ht="180.55" hidden="false" customHeight="false" outlineLevel="0" collapsed="false">
      <c r="A9" s="7"/>
      <c r="B9" s="7"/>
      <c r="C9" s="7"/>
      <c r="D9" s="7"/>
      <c r="E9" s="7"/>
      <c r="F9" s="10" t="s">
        <v>9</v>
      </c>
      <c r="G9" s="10" t="s">
        <v>10</v>
      </c>
      <c r="H9" s="10" t="s">
        <v>11</v>
      </c>
      <c r="I9" s="9" t="s">
        <v>12</v>
      </c>
      <c r="J9" s="9" t="s">
        <v>13</v>
      </c>
      <c r="K9" s="11" t="s">
        <v>14</v>
      </c>
      <c r="L9" s="9" t="s">
        <v>15</v>
      </c>
      <c r="M9" s="11" t="s">
        <v>16</v>
      </c>
      <c r="N9" s="9" t="s">
        <v>17</v>
      </c>
      <c r="O9" s="9" t="s">
        <v>18</v>
      </c>
      <c r="P9" s="9" t="s">
        <v>19</v>
      </c>
    </row>
    <row r="10" customFormat="false" ht="29.85" hidden="false" customHeight="true" outlineLevel="0" collapsed="false">
      <c r="A10" s="12" t="n">
        <v>1</v>
      </c>
      <c r="B10" s="13" t="s">
        <v>20</v>
      </c>
      <c r="C10" s="14" t="s">
        <v>21</v>
      </c>
      <c r="D10" s="15" t="s">
        <v>22</v>
      </c>
      <c r="E10" s="16" t="n">
        <v>14</v>
      </c>
      <c r="F10" s="12" t="n">
        <v>1041.56</v>
      </c>
      <c r="G10" s="12" t="n">
        <v>1041.56</v>
      </c>
      <c r="H10" s="12" t="n">
        <v>1041.56</v>
      </c>
      <c r="I10" s="17" t="n">
        <f aca="false">AVERAGE(F10:H10)</f>
        <v>1041.56</v>
      </c>
      <c r="J10" s="18" t="n">
        <f aca="false">SQRT(((SUM((POWER(F10-I10,2)),(POWER(G10-I10,2)),(POWER(H10-I10,2)))/(COLUMNS(F10:H10)-1))))</f>
        <v>0</v>
      </c>
      <c r="K10" s="19" t="n">
        <f aca="false">J10/I10*100</f>
        <v>0</v>
      </c>
      <c r="L10" s="20" t="str">
        <f aca="false">IF(K10&lt;33,"ОДНОРОДНЫЕ","НЕОДНОРОДНЫЕ")</f>
        <v>ОДНОРОДНЫЕ</v>
      </c>
      <c r="M10" s="19" t="n">
        <f aca="false">((E10/3)*(SUM(F10:H10)))</f>
        <v>14581.84</v>
      </c>
      <c r="N10" s="19" t="n">
        <f aca="false">(F10+G10+H10)/3</f>
        <v>1041.56</v>
      </c>
      <c r="O10" s="19" t="n">
        <f aca="false">MIN(F10,G10,H10)</f>
        <v>1041.56</v>
      </c>
      <c r="P10" s="19" t="n">
        <f aca="false">O10*E10</f>
        <v>14581.84</v>
      </c>
      <c r="Q10" s="21"/>
    </row>
    <row r="11" customFormat="false" ht="15" hidden="false" customHeight="true" outlineLevel="0" collapsed="false">
      <c r="A11" s="22"/>
      <c r="B11" s="23"/>
      <c r="C11" s="23"/>
      <c r="D11" s="24"/>
      <c r="E11" s="24"/>
      <c r="F11" s="25"/>
      <c r="G11" s="25"/>
      <c r="H11" s="25"/>
      <c r="I11" s="26" t="s">
        <v>23</v>
      </c>
      <c r="J11" s="26"/>
      <c r="K11" s="26"/>
      <c r="L11" s="27"/>
      <c r="M11" s="28"/>
      <c r="N11" s="29"/>
      <c r="O11" s="29"/>
      <c r="P11" s="28" t="n">
        <f aca="false">SUM(P10:P10)</f>
        <v>14581.84</v>
      </c>
      <c r="Q11" s="21"/>
    </row>
    <row r="12" customFormat="false" ht="15" hidden="false" customHeight="false" outlineLevel="0" collapsed="false">
      <c r="A12" s="30" t="s">
        <v>24</v>
      </c>
      <c r="B12" s="30"/>
      <c r="C12" s="30"/>
      <c r="D12" s="30"/>
      <c r="E12" s="30"/>
      <c r="F12" s="30"/>
      <c r="G12" s="30"/>
      <c r="H12" s="30"/>
      <c r="I12" s="31" t="n">
        <f aca="false">P11</f>
        <v>14581.84</v>
      </c>
      <c r="J12" s="32" t="s">
        <v>25</v>
      </c>
      <c r="K12" s="32"/>
      <c r="L12" s="32"/>
      <c r="M12" s="32"/>
      <c r="N12" s="32"/>
      <c r="O12" s="32"/>
      <c r="P12" s="33"/>
      <c r="Q12" s="21"/>
    </row>
    <row r="13" customFormat="false" ht="15" hidden="false" customHeight="false" outlineLevel="0" collapsed="false">
      <c r="A13" s="34" t="s">
        <v>26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2"/>
      <c r="O13" s="34"/>
      <c r="P13" s="33"/>
      <c r="Q13" s="21"/>
    </row>
    <row r="14" customFormat="false" ht="15" hidden="false" customHeight="true" outlineLevel="0" collapsed="false">
      <c r="A14" s="35" t="s">
        <v>27</v>
      </c>
      <c r="B14" s="35"/>
      <c r="C14" s="36"/>
      <c r="D14" s="37"/>
      <c r="E14" s="37"/>
      <c r="F14" s="37"/>
      <c r="G14" s="37"/>
      <c r="H14" s="37"/>
      <c r="I14" s="38"/>
      <c r="J14" s="38"/>
      <c r="K14" s="38"/>
      <c r="L14" s="38"/>
      <c r="M14" s="38"/>
      <c r="N14" s="32"/>
      <c r="O14" s="38"/>
      <c r="P14" s="33"/>
      <c r="Q14" s="21"/>
    </row>
    <row r="15" customFormat="false" ht="15" hidden="false" customHeight="true" outlineLevel="0" collapsed="false">
      <c r="A15" s="39" t="s">
        <v>28</v>
      </c>
      <c r="B15" s="39"/>
      <c r="C15" s="39"/>
      <c r="D15" s="39"/>
      <c r="E15" s="39"/>
      <c r="F15" s="39"/>
      <c r="G15" s="39"/>
      <c r="H15" s="39"/>
      <c r="I15" s="39"/>
      <c r="J15" s="39"/>
      <c r="K15" s="38"/>
      <c r="L15" s="38"/>
      <c r="M15" s="38"/>
      <c r="N15" s="32"/>
      <c r="O15" s="38"/>
      <c r="P15" s="33"/>
      <c r="Q15" s="21"/>
    </row>
    <row r="16" customFormat="false" ht="15" hidden="false" customHeight="false" outlineLevel="0" collapsed="false">
      <c r="A16" s="36"/>
      <c r="B16" s="36"/>
      <c r="C16" s="36"/>
      <c r="D16" s="36"/>
      <c r="E16" s="34"/>
      <c r="F16" s="40"/>
      <c r="G16" s="41"/>
      <c r="H16" s="42"/>
      <c r="I16" s="38"/>
      <c r="J16" s="38"/>
      <c r="K16" s="38"/>
      <c r="L16" s="43"/>
      <c r="M16" s="38"/>
      <c r="N16" s="32"/>
      <c r="O16" s="38"/>
      <c r="P16" s="33"/>
      <c r="Q16" s="21"/>
    </row>
    <row r="17" customFormat="false" ht="23.25" hidden="false" customHeight="true" outlineLevel="0" collapsed="false">
      <c r="A17" s="34" t="s">
        <v>29</v>
      </c>
      <c r="B17" s="34"/>
      <c r="C17" s="34"/>
      <c r="D17" s="44"/>
      <c r="E17" s="44"/>
      <c r="F17" s="34"/>
      <c r="G17" s="34"/>
      <c r="H17" s="34"/>
      <c r="I17" s="34"/>
      <c r="J17" s="34"/>
      <c r="K17" s="34"/>
      <c r="L17" s="34"/>
      <c r="M17" s="34"/>
      <c r="N17" s="45"/>
      <c r="O17" s="34"/>
      <c r="P17" s="33"/>
      <c r="Q17" s="21"/>
    </row>
    <row r="18" customFormat="false" ht="15" hidden="false" customHeight="false" outlineLevel="0" collapsed="false">
      <c r="A18" s="34" t="s">
        <v>30</v>
      </c>
      <c r="B18" s="34"/>
      <c r="C18" s="34"/>
      <c r="D18" s="36"/>
      <c r="E18" s="34"/>
      <c r="F18" s="34"/>
      <c r="G18" s="34"/>
      <c r="H18" s="34"/>
      <c r="I18" s="34"/>
      <c r="J18" s="34"/>
      <c r="K18" s="34"/>
      <c r="L18" s="34"/>
      <c r="M18" s="34"/>
      <c r="N18" s="32"/>
      <c r="O18" s="34"/>
      <c r="P18" s="33"/>
      <c r="Q18" s="21"/>
    </row>
    <row r="19" customFormat="false" ht="15" hidden="false" customHeight="false" outlineLevel="0" collapsed="false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21"/>
    </row>
    <row r="20" customFormat="false" ht="15" hidden="false" customHeight="false" outlineLevel="0" collapsed="false">
      <c r="A20" s="34" t="s">
        <v>31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21"/>
    </row>
    <row r="21" customFormat="false" ht="15" hidden="false" customHeight="false" outlineLevel="0" collapsed="false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21"/>
    </row>
    <row r="22" customFormat="false" ht="12.8" hidden="false" customHeight="false" outlineLevel="0" collapsed="false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21"/>
    </row>
    <row r="23" customFormat="false" ht="12.8" hidden="false" customHeight="false" outlineLevel="0" collapsed="false">
      <c r="Q23" s="21"/>
    </row>
    <row r="1048576" customFormat="false" ht="12.8" hidden="false" customHeight="false" outlineLevel="0" collapsed="false"/>
  </sheetData>
  <mergeCells count="20">
    <mergeCell ref="M1:P1"/>
    <mergeCell ref="L2:P2"/>
    <mergeCell ref="L3:P3"/>
    <mergeCell ref="L4:P4"/>
    <mergeCell ref="L5:P5"/>
    <mergeCell ref="L6:P6"/>
    <mergeCell ref="A7:P7"/>
    <mergeCell ref="A8:A9"/>
    <mergeCell ref="B8:B9"/>
    <mergeCell ref="C8:C9"/>
    <mergeCell ref="D8:D9"/>
    <mergeCell ref="E8:E9"/>
    <mergeCell ref="F8:H8"/>
    <mergeCell ref="I8:L8"/>
    <mergeCell ref="M8:P8"/>
    <mergeCell ref="I11:K11"/>
    <mergeCell ref="A12:H12"/>
    <mergeCell ref="A14:B14"/>
    <mergeCell ref="D14:H14"/>
    <mergeCell ref="A15:J15"/>
  </mergeCells>
  <printOptions headings="false" gridLines="false" gridLinesSet="true" horizontalCentered="false" verticalCentered="false"/>
  <pageMargins left="0.39375" right="0.19652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LibreOffice/24.2.3.2$Linux_X86_64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2026-08-19T16:12:22Z</cp:lastPrinted>
  <dcterms:modified xsi:type="dcterms:W3CDTF">2026-08-19T16:15:13Z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