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itina.ae\Desktop\Комплектующие\"/>
    </mc:Choice>
  </mc:AlternateContent>
  <bookViews>
    <workbookView xWindow="0" yWindow="0" windowWidth="28800" windowHeight="12330"/>
  </bookViews>
  <sheets>
    <sheet name="Лист1" sheetId="2" r:id="rId1"/>
  </sheets>
  <definedNames>
    <definedName name="_xlnm.Print_Area" localSheetId="0">Лист1!$A$1:$O$28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6" i="2" l="1"/>
  <c r="N17" i="2"/>
  <c r="N18" i="2"/>
  <c r="N19" i="2"/>
  <c r="N20" i="2"/>
  <c r="N21" i="2"/>
  <c r="N22" i="2"/>
  <c r="N23" i="2"/>
  <c r="N15" i="2"/>
  <c r="O16" i="2" l="1"/>
  <c r="O17" i="2"/>
  <c r="O18" i="2"/>
  <c r="O19" i="2"/>
  <c r="O20" i="2"/>
  <c r="O21" i="2"/>
  <c r="O22" i="2"/>
  <c r="O23" i="2"/>
  <c r="O24" i="2" l="1"/>
  <c r="O15" i="2"/>
</calcChain>
</file>

<file path=xl/sharedStrings.xml><?xml version="1.0" encoding="utf-8"?>
<sst xmlns="http://schemas.openxmlformats.org/spreadsheetml/2006/main" count="52" uniqueCount="32">
  <si>
    <t>№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</si>
  <si>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</si>
  <si>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</si>
  <si>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</si>
  <si>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</si>
  <si>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Среднее квадра-тичное отклонение, σ</t>
  </si>
  <si>
    <t>Расчёт</t>
  </si>
  <si>
    <t>Источники цены (руб.)</t>
  </si>
  <si>
    <t>Средняя цена (руб.)</t>
  </si>
  <si>
    <t>Итого:</t>
  </si>
  <si>
    <t/>
  </si>
  <si>
    <t>цена источника 1</t>
  </si>
  <si>
    <t>цена источника 2</t>
  </si>
  <si>
    <t>цена источника 3</t>
  </si>
  <si>
    <t>Обоснование начальной (максимальной) цены договора,
цены договора, заключаемого с единственным поставщиком (подрядчиком, исполнителем)</t>
  </si>
  <si>
    <t>Используемый метод определения НМЦД с обоснованием:</t>
  </si>
  <si>
    <t xml:space="preserve">Метод сопоставимых рыночных цен (анализа рынка)
</t>
  </si>
  <si>
    <t>НМЦД (руб.)</t>
  </si>
  <si>
    <t>шт.</t>
  </si>
  <si>
    <t>ОКПД2</t>
  </si>
  <si>
    <t>26.20</t>
  </si>
  <si>
    <t>Монитор DEXP DQ27H1 V2 черный</t>
  </si>
  <si>
    <t>Материнская плата MSI A520M-A Pro</t>
  </si>
  <si>
    <t>Процессор AMD Ryzen 5 5600X OEM</t>
  </si>
  <si>
    <t>Блок питания Deepcool 650W PF650</t>
  </si>
  <si>
    <t>Корпус Formula Mana V2 Black</t>
  </si>
  <si>
    <t>Видеокарта Inno3D nVidia GeForce RTX 5060 Twin X2 8Gb N50602-08D7-195071N</t>
  </si>
  <si>
    <t>Кулер ID-Cooling SE-224-XTS</t>
  </si>
  <si>
    <t>Дата подготовки обоснования НМЦД: 18.08.2026</t>
  </si>
  <si>
    <t>SSD диск Apacer AS2280P4 1Tb AP1TBAS2280P4X-1</t>
  </si>
  <si>
    <t>Оперативная память KingDian DDR4-PC-16GB-32-22</t>
  </si>
  <si>
    <t xml:space="preserve">На основании проведённого анализа рынка и расчётов, НМЦД составляет: 244 288,67 рублей. Наименьшая стоимость поставляемых товаров составляет 228 834,00 рублей.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</si>
</sst>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5" fillId="0" borderId="0" xfId="0" applyFont="1" applyAlignment="1">
      <alignment horizontal="right" vertical="center"/>
    </xf>
    <xf numFmtId="4" fontId="5" fillId="0" borderId="0" xfId="0" applyNumberFormat="1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center" vertical="top"/>
    </xf>
    <xf numFmtId="0" fontId="1" fillId="0" borderId="9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 indent="1"/>
    </xf>
    <xf numFmtId="4" fontId="6" fillId="0" borderId="15" xfId="0" applyNumberFormat="1" applyFont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8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4" fillId="0" borderId="0" xfId="0" applyFont="1" applyAlignment="1">
      <alignment horizontal="left" vertical="top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7</xdr:row>
      <xdr:rowOff>100947</xdr:rowOff>
    </xdr:from>
    <xdr:to>
      <xdr:col>8</xdr:col>
      <xdr:colOff>1553127</xdr:colOff>
      <xdr:row>7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2801565"/>
          <a:ext cx="9811827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НМЦД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НМЦД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НМЦД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НМЦД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topLeftCell="A13" zoomScale="85" zoomScaleNormal="85" workbookViewId="0">
      <selection activeCell="O25" sqref="O25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47" t="s">
        <v>14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6" ht="39.75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6" ht="30" customHeight="1" x14ac:dyDescent="0.25"/>
    <row r="4" spans="1:16" ht="9.9499999999999993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6" ht="65.099999999999994" customHeight="1" x14ac:dyDescent="0.25">
      <c r="A5" s="48" t="s">
        <v>15</v>
      </c>
      <c r="B5" s="48"/>
      <c r="C5" s="1"/>
      <c r="D5" s="48" t="s">
        <v>16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</row>
    <row r="6" spans="1:16" ht="20.100000000000001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6" ht="24.95" customHeight="1" x14ac:dyDescent="0.25">
      <c r="A7" s="50" t="s">
        <v>6</v>
      </c>
      <c r="B7" s="50"/>
      <c r="C7" s="2"/>
      <c r="D7" s="2"/>
      <c r="E7" s="5"/>
      <c r="F7" s="49"/>
      <c r="G7" s="49"/>
      <c r="H7" s="49"/>
      <c r="I7" s="49"/>
      <c r="J7" s="49"/>
      <c r="K7" s="49"/>
      <c r="L7" s="49"/>
      <c r="M7" s="49"/>
      <c r="N7" s="49"/>
      <c r="O7" s="49"/>
    </row>
    <row r="8" spans="1:16" ht="140.1" customHeight="1" x14ac:dyDescent="0.2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5"/>
    </row>
    <row r="9" spans="1:16" ht="15" customHeight="1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5"/>
    </row>
    <row r="10" spans="1:16" ht="5.0999999999999996" customHeight="1" x14ac:dyDescent="0.25">
      <c r="A10" s="9"/>
      <c r="B10" s="8"/>
      <c r="C10" s="7"/>
      <c r="D10" s="7"/>
      <c r="E10" s="20"/>
      <c r="F10" s="8"/>
      <c r="G10" s="10"/>
      <c r="H10" s="10"/>
      <c r="I10" s="34"/>
      <c r="J10" s="35"/>
      <c r="K10" s="36" t="s">
        <v>10</v>
      </c>
      <c r="L10" s="11"/>
      <c r="M10" s="11"/>
      <c r="N10" s="10"/>
      <c r="O10" s="10"/>
      <c r="P10" s="5"/>
    </row>
    <row r="11" spans="1:16" ht="20.100000000000001" customHeight="1" x14ac:dyDescent="0.25">
      <c r="A11" s="45" t="s">
        <v>0</v>
      </c>
      <c r="B11" s="39" t="s">
        <v>3</v>
      </c>
      <c r="C11" s="40"/>
      <c r="D11" s="40"/>
      <c r="E11" s="57"/>
      <c r="F11" s="37" t="s">
        <v>19</v>
      </c>
      <c r="G11" s="37" t="s">
        <v>1</v>
      </c>
      <c r="H11" s="37" t="s">
        <v>2</v>
      </c>
      <c r="I11" s="54" t="s">
        <v>7</v>
      </c>
      <c r="J11" s="55"/>
      <c r="K11" s="56" t="s">
        <v>10</v>
      </c>
      <c r="L11" s="51" t="s">
        <v>5</v>
      </c>
      <c r="M11" s="39" t="s">
        <v>4</v>
      </c>
      <c r="N11" s="51" t="s">
        <v>8</v>
      </c>
      <c r="O11" s="37" t="s">
        <v>17</v>
      </c>
      <c r="P11" s="5"/>
    </row>
    <row r="12" spans="1:16" ht="2.1" customHeight="1" x14ac:dyDescent="0.25">
      <c r="A12" s="45"/>
      <c r="B12" s="39"/>
      <c r="C12" s="40"/>
      <c r="D12" s="40"/>
      <c r="E12" s="57"/>
      <c r="F12" s="37"/>
      <c r="G12" s="37"/>
      <c r="H12" s="37"/>
      <c r="I12" s="10"/>
      <c r="J12" s="10"/>
      <c r="K12" s="10" t="s">
        <v>10</v>
      </c>
      <c r="L12" s="53"/>
      <c r="M12" s="39"/>
      <c r="N12" s="51"/>
      <c r="O12" s="37"/>
      <c r="P12" s="5"/>
    </row>
    <row r="13" spans="1:16" ht="20.100000000000001" customHeight="1" x14ac:dyDescent="0.25">
      <c r="A13" s="46"/>
      <c r="B13" s="41"/>
      <c r="C13" s="42"/>
      <c r="D13" s="42"/>
      <c r="E13" s="57"/>
      <c r="F13" s="38"/>
      <c r="G13" s="38"/>
      <c r="H13" s="38"/>
      <c r="I13" s="6" t="s">
        <v>11</v>
      </c>
      <c r="J13" s="4" t="s">
        <v>12</v>
      </c>
      <c r="K13" s="16" t="s">
        <v>13</v>
      </c>
      <c r="L13" s="52"/>
      <c r="M13" s="41"/>
      <c r="N13" s="52"/>
      <c r="O13" s="38"/>
      <c r="P13" s="5"/>
    </row>
    <row r="14" spans="1:16" ht="5.0999999999999996" customHeight="1" x14ac:dyDescent="0.25">
      <c r="A14" s="21"/>
      <c r="B14" s="18"/>
      <c r="C14" s="19"/>
      <c r="D14" s="19"/>
      <c r="E14" s="15"/>
      <c r="F14" s="10"/>
      <c r="G14" s="15"/>
      <c r="H14" s="15"/>
      <c r="I14" s="13"/>
      <c r="J14" s="11"/>
      <c r="K14" s="18" t="s">
        <v>10</v>
      </c>
      <c r="L14" s="11"/>
      <c r="M14" s="13"/>
      <c r="N14" s="13"/>
      <c r="O14" s="15"/>
      <c r="P14" s="5"/>
    </row>
    <row r="15" spans="1:16" ht="21.75" customHeight="1" x14ac:dyDescent="0.25">
      <c r="A15" s="17">
        <v>1</v>
      </c>
      <c r="B15" s="43" t="s">
        <v>21</v>
      </c>
      <c r="C15" s="44"/>
      <c r="D15" s="44"/>
      <c r="E15" s="28" t="s">
        <v>10</v>
      </c>
      <c r="F15" s="3" t="s">
        <v>20</v>
      </c>
      <c r="G15" s="3" t="s">
        <v>18</v>
      </c>
      <c r="H15" s="3">
        <v>2</v>
      </c>
      <c r="I15" s="14">
        <v>15399</v>
      </c>
      <c r="J15" s="14">
        <v>13999</v>
      </c>
      <c r="K15" s="14">
        <v>21949</v>
      </c>
      <c r="L15" s="30">
        <v>4243.917215655053</v>
      </c>
      <c r="M15" s="30">
        <v>24.7955121953866</v>
      </c>
      <c r="N15" s="14">
        <f>(I15+J15+K15)/3</f>
        <v>17115.666666666668</v>
      </c>
      <c r="O15" s="14">
        <f>N15*H15</f>
        <v>34231.333333333336</v>
      </c>
      <c r="P15" s="5"/>
    </row>
    <row r="16" spans="1:16" ht="21" customHeight="1" x14ac:dyDescent="0.25">
      <c r="A16" s="25">
        <v>2</v>
      </c>
      <c r="B16" s="43" t="s">
        <v>22</v>
      </c>
      <c r="C16" s="44"/>
      <c r="D16" s="44"/>
      <c r="E16" s="29"/>
      <c r="F16" s="26" t="s">
        <v>20</v>
      </c>
      <c r="G16" s="24" t="s">
        <v>18</v>
      </c>
      <c r="H16" s="26">
        <v>2</v>
      </c>
      <c r="I16" s="14">
        <v>5355</v>
      </c>
      <c r="J16" s="14">
        <v>5970</v>
      </c>
      <c r="K16" s="14">
        <v>6320</v>
      </c>
      <c r="L16" s="30">
        <v>488.52669664342125</v>
      </c>
      <c r="M16" s="30">
        <v>8.3059228672726757</v>
      </c>
      <c r="N16" s="14">
        <f t="shared" ref="N16:N23" si="0">(I16+J16+K16)/3</f>
        <v>5881.666666666667</v>
      </c>
      <c r="O16" s="14">
        <f t="shared" ref="O16:O23" si="1">N16*H16</f>
        <v>11763.333333333334</v>
      </c>
    </row>
    <row r="17" spans="1:16" ht="21" customHeight="1" x14ac:dyDescent="0.25">
      <c r="A17" s="27">
        <v>3</v>
      </c>
      <c r="B17" s="59" t="s">
        <v>23</v>
      </c>
      <c r="C17" s="60"/>
      <c r="D17" s="60"/>
      <c r="E17" s="29"/>
      <c r="F17" s="26" t="s">
        <v>20</v>
      </c>
      <c r="G17" s="26" t="s">
        <v>18</v>
      </c>
      <c r="H17" s="26">
        <v>2</v>
      </c>
      <c r="I17" s="14">
        <v>12835</v>
      </c>
      <c r="J17" s="14">
        <v>13010</v>
      </c>
      <c r="K17" s="14">
        <v>12959</v>
      </c>
      <c r="L17" s="30">
        <v>90.00185183280027</v>
      </c>
      <c r="M17" s="30">
        <v>0.69581887305020307</v>
      </c>
      <c r="N17" s="14">
        <f t="shared" si="0"/>
        <v>12934.666666666666</v>
      </c>
      <c r="O17" s="14">
        <f t="shared" si="1"/>
        <v>25869.333333333332</v>
      </c>
    </row>
    <row r="18" spans="1:16" x14ac:dyDescent="0.25">
      <c r="A18" s="27">
        <v>4</v>
      </c>
      <c r="B18" s="59" t="s">
        <v>24</v>
      </c>
      <c r="C18" s="60"/>
      <c r="D18" s="60"/>
      <c r="E18" s="29"/>
      <c r="F18" s="26" t="s">
        <v>20</v>
      </c>
      <c r="G18" s="26" t="s">
        <v>18</v>
      </c>
      <c r="H18" s="26">
        <v>2</v>
      </c>
      <c r="I18" s="14">
        <v>4462</v>
      </c>
      <c r="J18" s="14">
        <v>5100</v>
      </c>
      <c r="K18" s="14">
        <v>5044</v>
      </c>
      <c r="L18" s="30">
        <v>353.29496647041736</v>
      </c>
      <c r="M18" s="30">
        <v>7.2565034876848689</v>
      </c>
      <c r="N18" s="14">
        <f t="shared" si="0"/>
        <v>4868.666666666667</v>
      </c>
      <c r="O18" s="14">
        <f t="shared" si="1"/>
        <v>9737.3333333333339</v>
      </c>
    </row>
    <row r="19" spans="1:16" ht="22.5" customHeight="1" x14ac:dyDescent="0.25">
      <c r="A19" s="27">
        <v>5</v>
      </c>
      <c r="B19" s="32" t="s">
        <v>25</v>
      </c>
      <c r="C19" s="33"/>
      <c r="D19" s="33"/>
      <c r="E19" s="29"/>
      <c r="F19" s="26" t="s">
        <v>20</v>
      </c>
      <c r="G19" s="26" t="s">
        <v>18</v>
      </c>
      <c r="H19" s="26">
        <v>2</v>
      </c>
      <c r="I19" s="14">
        <v>2848</v>
      </c>
      <c r="J19" s="14">
        <v>3060</v>
      </c>
      <c r="K19" s="14">
        <v>3410</v>
      </c>
      <c r="L19" s="30">
        <v>283.8097954616789</v>
      </c>
      <c r="M19" s="30">
        <v>9.137469267922695</v>
      </c>
      <c r="N19" s="14">
        <f t="shared" si="0"/>
        <v>3106</v>
      </c>
      <c r="O19" s="14">
        <f t="shared" si="1"/>
        <v>6212</v>
      </c>
    </row>
    <row r="20" spans="1:16" ht="33.75" customHeight="1" x14ac:dyDescent="0.25">
      <c r="A20" s="27">
        <v>6</v>
      </c>
      <c r="B20" s="32" t="s">
        <v>26</v>
      </c>
      <c r="C20" s="33"/>
      <c r="D20" s="33"/>
      <c r="E20" s="29"/>
      <c r="F20" s="26" t="s">
        <v>20</v>
      </c>
      <c r="G20" s="26" t="s">
        <v>18</v>
      </c>
      <c r="H20" s="26">
        <v>2</v>
      </c>
      <c r="I20" s="14">
        <v>39015</v>
      </c>
      <c r="J20" s="14">
        <v>39510</v>
      </c>
      <c r="K20" s="14">
        <v>43999</v>
      </c>
      <c r="L20" s="30">
        <v>2745.7968485183555</v>
      </c>
      <c r="M20" s="30">
        <v>6.7230832698533067</v>
      </c>
      <c r="N20" s="14">
        <f t="shared" si="0"/>
        <v>40841.333333333336</v>
      </c>
      <c r="O20" s="14">
        <f t="shared" si="1"/>
        <v>81682.666666666672</v>
      </c>
    </row>
    <row r="21" spans="1:16" x14ac:dyDescent="0.25">
      <c r="A21" s="27">
        <v>7</v>
      </c>
      <c r="B21" s="32" t="s">
        <v>27</v>
      </c>
      <c r="C21" s="33"/>
      <c r="D21" s="33"/>
      <c r="E21" s="29"/>
      <c r="F21" s="26" t="s">
        <v>20</v>
      </c>
      <c r="G21" s="26" t="s">
        <v>18</v>
      </c>
      <c r="H21" s="26">
        <v>2</v>
      </c>
      <c r="I21" s="14">
        <v>1658</v>
      </c>
      <c r="J21" s="14">
        <v>1890</v>
      </c>
      <c r="K21" s="14">
        <v>1836</v>
      </c>
      <c r="L21" s="30">
        <v>121.39741897311217</v>
      </c>
      <c r="M21" s="30">
        <v>6.7643435534795042</v>
      </c>
      <c r="N21" s="14">
        <f t="shared" si="0"/>
        <v>1794.6666666666667</v>
      </c>
      <c r="O21" s="14">
        <f t="shared" si="1"/>
        <v>3589.3333333333335</v>
      </c>
    </row>
    <row r="22" spans="1:16" x14ac:dyDescent="0.25">
      <c r="A22" s="27">
        <v>8</v>
      </c>
      <c r="B22" s="32" t="s">
        <v>30</v>
      </c>
      <c r="C22" s="33"/>
      <c r="D22" s="33"/>
      <c r="E22" s="29"/>
      <c r="F22" s="26" t="s">
        <v>20</v>
      </c>
      <c r="G22" s="26" t="s">
        <v>18</v>
      </c>
      <c r="H22" s="26">
        <v>4</v>
      </c>
      <c r="I22" s="14">
        <v>9650</v>
      </c>
      <c r="J22" s="14">
        <v>10000</v>
      </c>
      <c r="K22" s="14">
        <v>9890</v>
      </c>
      <c r="L22" s="30">
        <v>178.98</v>
      </c>
      <c r="M22" s="30">
        <v>1.82</v>
      </c>
      <c r="N22" s="14">
        <f t="shared" si="0"/>
        <v>9846.6666666666661</v>
      </c>
      <c r="O22" s="14">
        <f t="shared" si="1"/>
        <v>39386.666666666664</v>
      </c>
    </row>
    <row r="23" spans="1:16" x14ac:dyDescent="0.25">
      <c r="A23" s="25">
        <v>9</v>
      </c>
      <c r="B23" s="43" t="s">
        <v>29</v>
      </c>
      <c r="C23" s="44"/>
      <c r="D23" s="44"/>
      <c r="E23" s="29"/>
      <c r="F23" s="26" t="s">
        <v>20</v>
      </c>
      <c r="G23" s="26" t="s">
        <v>18</v>
      </c>
      <c r="H23" s="26">
        <v>2</v>
      </c>
      <c r="I23" s="14">
        <v>14945</v>
      </c>
      <c r="J23" s="14">
        <v>15380</v>
      </c>
      <c r="K23" s="14">
        <v>17400</v>
      </c>
      <c r="L23" s="30">
        <v>1310</v>
      </c>
      <c r="M23" s="30">
        <v>8.23</v>
      </c>
      <c r="N23" s="14">
        <f t="shared" si="0"/>
        <v>15908.333333333334</v>
      </c>
      <c r="O23" s="14">
        <f t="shared" si="1"/>
        <v>31816.666666666668</v>
      </c>
    </row>
    <row r="24" spans="1:16" ht="40.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22" t="s">
        <v>9</v>
      </c>
      <c r="O24" s="23">
        <f>SUM(O15:O23)</f>
        <v>244288.66666666666</v>
      </c>
    </row>
    <row r="25" spans="1:16" ht="24.75" customHeight="1" x14ac:dyDescent="0.25">
      <c r="A25" s="58" t="s">
        <v>31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O25" s="31"/>
      <c r="P25" s="5"/>
    </row>
    <row r="26" spans="1:16" ht="20.100000000000001" customHeight="1" x14ac:dyDescent="0.25">
      <c r="G26" s="5"/>
      <c r="H26" s="5"/>
      <c r="I26" s="5"/>
      <c r="J26" s="5"/>
      <c r="K26" s="5"/>
      <c r="L26" s="5"/>
      <c r="M26" s="5"/>
      <c r="N26" s="5"/>
      <c r="O26" s="5"/>
    </row>
    <row r="27" spans="1:16" ht="15" customHeight="1" x14ac:dyDescent="0.25">
      <c r="A27" s="49" t="s">
        <v>28</v>
      </c>
      <c r="B27" s="49"/>
      <c r="C27" s="49"/>
      <c r="D27" s="49"/>
      <c r="E27" s="49"/>
      <c r="F27" s="49"/>
      <c r="G27" s="49"/>
      <c r="H27" s="5"/>
      <c r="I27" s="5"/>
      <c r="J27" s="5"/>
      <c r="K27" s="5"/>
      <c r="L27" s="5"/>
      <c r="M27" s="5"/>
      <c r="N27" s="5"/>
      <c r="O27" s="5"/>
    </row>
    <row r="28" spans="1:16" ht="39.950000000000003" customHeight="1" x14ac:dyDescent="0.25">
      <c r="H28" s="5"/>
      <c r="I28" s="5"/>
      <c r="J28" s="5"/>
      <c r="K28" s="5"/>
      <c r="L28" s="5"/>
      <c r="M28" s="5"/>
      <c r="N28" s="5"/>
      <c r="O28" s="5"/>
    </row>
  </sheetData>
  <mergeCells count="29">
    <mergeCell ref="A27:G27"/>
    <mergeCell ref="N11:N13"/>
    <mergeCell ref="H11:H13"/>
    <mergeCell ref="L11:L13"/>
    <mergeCell ref="M11:M13"/>
    <mergeCell ref="I11:K11"/>
    <mergeCell ref="E11:E13"/>
    <mergeCell ref="F11:F13"/>
    <mergeCell ref="G11:G13"/>
    <mergeCell ref="A25:M25"/>
    <mergeCell ref="B16:D16"/>
    <mergeCell ref="B23:D23"/>
    <mergeCell ref="B17:D17"/>
    <mergeCell ref="B18:D18"/>
    <mergeCell ref="B19:D19"/>
    <mergeCell ref="B20:D20"/>
    <mergeCell ref="A11:A13"/>
    <mergeCell ref="A1:O2"/>
    <mergeCell ref="D5:O5"/>
    <mergeCell ref="F7:O7"/>
    <mergeCell ref="A8:O8"/>
    <mergeCell ref="A5:B5"/>
    <mergeCell ref="A7:B7"/>
    <mergeCell ref="B21:D21"/>
    <mergeCell ref="B22:D22"/>
    <mergeCell ref="I10:K10"/>
    <mergeCell ref="O11:O13"/>
    <mergeCell ref="B11:D13"/>
    <mergeCell ref="B15:D15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Никитина Анастасия Евгеньевна</cp:lastModifiedBy>
  <cp:lastPrinted>2026-08-18T06:20:12Z</cp:lastPrinted>
  <dcterms:created xsi:type="dcterms:W3CDTF">2025-08-27T13:07:43Z</dcterms:created>
  <dcterms:modified xsi:type="dcterms:W3CDTF">2026-08-18T07:58:32Z</dcterms:modified>
</cp:coreProperties>
</file>