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B3520EBA-25FF-40B9-92B9-46DBE51836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" i="1" l="1"/>
  <c r="Q5" i="1" s="1"/>
  <c r="N5" i="1"/>
  <c r="M5" i="1"/>
  <c r="J5" i="1"/>
  <c r="K5" i="1" s="1"/>
  <c r="R5" i="1" l="1"/>
  <c r="O5" i="1"/>
  <c r="R6" i="1" l="1"/>
</calcChain>
</file>

<file path=xl/sharedStrings.xml><?xml version="1.0" encoding="utf-8"?>
<sst xmlns="http://schemas.openxmlformats.org/spreadsheetml/2006/main" count="36" uniqueCount="35">
  <si>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</si>
  <si>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</si>
  <si>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</si>
  <si>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</si>
  <si>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</si>
  <si>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</si>
  <si>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</si>
  <si>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</si>
  <si>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</si>
  <si>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</si>
  <si>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</si>
  <si>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</si>
  <si>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</si>
  <si>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</si>
  <si>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</si>
  <si>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</si>
  <si>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</si>
  <si>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</si>
  <si>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</si>
  <si>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</si>
  <si>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</si>
  <si>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</si>
  <si>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</si>
  <si>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</si>
  <si>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</si>
  <si>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</si>
  <si>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</si>
  <si>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</si>
  <si>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>шт</t>
  </si>
  <si>
    <t>26.30.23.143</t>
  </si>
  <si>
    <t>Комплект IP-видеодомофона HiWatch DS-D100IKWF(B) или эквивалент</t>
  </si>
  <si>
    <t>Источник 1 КП https://www.dns-shop.ru/product/20db9bf4b86e7793/komplekt-ip-videodomofona-hiwatch-ds-d100ikwfb</t>
  </si>
  <si>
    <t>Источник 2 КП https://www.tinko.ru/catalog/product/315792/?ysclid=ms73dx6y31752785547</t>
  </si>
  <si>
    <t>Источник 3  КП https://www.onlinetrade.ru/catalogue/domofony-c1974/hiwatch/videodomofon_hiwatch_ds_d100ikwf_b-3595554.html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</si>
  <si>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11658,33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</si>
</sst>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7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333333"/>
      <name val="System-ui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7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2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2" fontId="30" fillId="24" borderId="14" xfId="0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0" fontId="32" fillId="24" borderId="15" xfId="0" applyFont="1" applyFill="1" applyBorder="1" applyAlignment="1">
      <alignment horizontal="center" vertical="center" wrapText="1"/>
    </xf>
    <xf numFmtId="0" fontId="32" fillId="24" borderId="16" xfId="0" applyFont="1" applyFill="1" applyBorder="1" applyAlignment="1">
      <alignment horizontal="center" vertical="center" wrapText="1"/>
    </xf>
    <xf numFmtId="0" fontId="32" fillId="24" borderId="17" xfId="0" applyFont="1" applyFill="1" applyBorder="1" applyAlignment="1">
      <alignment horizontal="center" vertical="center" wrapText="1"/>
    </xf>
    <xf numFmtId="0" fontId="32" fillId="24" borderId="18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6" fillId="0" borderId="0" xfId="0" applyFont="1"/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8" sqref="A8:O8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8">
      <c r="A2" s="34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8" s="6" customFormat="1" ht="41.25" customHeight="1">
      <c r="A3" s="37" t="s">
        <v>6</v>
      </c>
      <c r="B3" s="37"/>
      <c r="C3" s="42" t="s">
        <v>26</v>
      </c>
      <c r="D3" s="43"/>
      <c r="E3" s="37" t="s">
        <v>10</v>
      </c>
      <c r="F3" s="37" t="s">
        <v>11</v>
      </c>
      <c r="G3" s="38" t="s">
        <v>20</v>
      </c>
      <c r="H3" s="38"/>
      <c r="I3" s="38"/>
      <c r="J3" s="38" t="s">
        <v>21</v>
      </c>
      <c r="K3" s="38" t="s">
        <v>22</v>
      </c>
      <c r="L3" s="40" t="s">
        <v>9</v>
      </c>
      <c r="M3" s="38" t="s">
        <v>23</v>
      </c>
      <c r="N3" s="38" t="s">
        <v>12</v>
      </c>
      <c r="O3" s="35" t="s">
        <v>13</v>
      </c>
      <c r="P3" s="35" t="s">
        <v>8</v>
      </c>
      <c r="Q3" s="35" t="s">
        <v>19</v>
      </c>
      <c r="R3" s="46" t="s">
        <v>14</v>
      </c>
    </row>
    <row r="4" spans="1:18" s="6" customFormat="1" ht="114">
      <c r="A4" s="37"/>
      <c r="B4" s="37"/>
      <c r="C4" s="44"/>
      <c r="D4" s="45"/>
      <c r="E4" s="37"/>
      <c r="F4" s="37"/>
      <c r="G4" s="8" t="s">
        <v>31</v>
      </c>
      <c r="H4" s="8" t="s">
        <v>32</v>
      </c>
      <c r="I4" s="8" t="s">
        <v>33</v>
      </c>
      <c r="J4" s="39"/>
      <c r="K4" s="39"/>
      <c r="L4" s="41"/>
      <c r="M4" s="39" t="s">
        <v>15</v>
      </c>
      <c r="N4" s="39" t="s">
        <v>16</v>
      </c>
      <c r="O4" s="36" t="s">
        <v>17</v>
      </c>
      <c r="P4" s="36" t="s">
        <v>8</v>
      </c>
      <c r="Q4" s="35"/>
      <c r="R4" s="47"/>
    </row>
    <row r="5" spans="1:18" s="24" customFormat="1" ht="60">
      <c r="A5" s="26">
        <v>1</v>
      </c>
      <c r="B5" s="29"/>
      <c r="C5" s="32" t="s">
        <v>30</v>
      </c>
      <c r="D5" s="56" t="s">
        <v>29</v>
      </c>
      <c r="E5" s="30" t="s">
        <v>28</v>
      </c>
      <c r="F5" s="21">
        <v>1</v>
      </c>
      <c r="G5" s="22">
        <v>11799</v>
      </c>
      <c r="H5" s="22">
        <v>11527</v>
      </c>
      <c r="I5" s="22">
        <v>11649</v>
      </c>
      <c r="J5" s="13">
        <f t="shared" ref="J5" si="0">MIN(G5:I5)</f>
        <v>11527</v>
      </c>
      <c r="K5" s="13">
        <f t="shared" ref="K5" si="1">J5*(1+L5)</f>
        <v>12103.35</v>
      </c>
      <c r="L5" s="23">
        <v>0.05</v>
      </c>
      <c r="M5" s="25">
        <f t="shared" ref="M5" si="2">AVERAGE(G5:I5)*(1+L5)</f>
        <v>12241.250000000002</v>
      </c>
      <c r="N5" s="25">
        <f t="shared" ref="N5" si="3">STDEV(G5:I5)</f>
        <v>136.23998434135748</v>
      </c>
      <c r="O5" s="9">
        <f t="shared" ref="O5" si="4">N5/M5</f>
        <v>1.1129581075572957E-2</v>
      </c>
      <c r="P5" s="10">
        <f>AVERAGE(G5,H5,I5)</f>
        <v>11658.333333333334</v>
      </c>
      <c r="Q5" s="22">
        <f>P5</f>
        <v>11658.333333333334</v>
      </c>
      <c r="R5" s="22">
        <f>Q5*F5</f>
        <v>11658.333333333334</v>
      </c>
    </row>
    <row r="6" spans="1:18" s="6" customFormat="1" ht="15">
      <c r="A6" s="14"/>
      <c r="B6" s="14"/>
      <c r="C6" s="31"/>
      <c r="D6" s="32"/>
      <c r="E6" s="14"/>
      <c r="F6" s="15" t="s">
        <v>18</v>
      </c>
      <c r="G6" s="18"/>
      <c r="H6" s="18"/>
      <c r="I6" s="18"/>
      <c r="J6" s="19"/>
      <c r="K6" s="19"/>
      <c r="L6" s="17"/>
      <c r="M6" s="16"/>
      <c r="N6" s="48" t="s">
        <v>24</v>
      </c>
      <c r="O6" s="48"/>
      <c r="P6" s="48"/>
      <c r="Q6" s="48"/>
      <c r="R6" s="20">
        <f>SUM(R5:R5)</f>
        <v>11658.333333333334</v>
      </c>
    </row>
    <row r="7" spans="1:18" ht="37.5" customHeight="1">
      <c r="A7" s="51" t="s">
        <v>34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11"/>
      <c r="Q7" s="11"/>
      <c r="R7" s="12"/>
    </row>
    <row r="8" spans="1:18" ht="82.5" customHeight="1">
      <c r="A8" s="50" t="s">
        <v>25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11"/>
      <c r="Q8" s="11"/>
    </row>
    <row r="9" spans="1:18" ht="48" customHeight="1">
      <c r="A9" s="52" t="s">
        <v>7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1:18" ht="31.5">
      <c r="D10" s="1" t="s">
        <v>2</v>
      </c>
      <c r="E10" s="4" t="s">
        <v>1</v>
      </c>
      <c r="F10" s="49" t="s">
        <v>3</v>
      </c>
      <c r="G10" s="49"/>
    </row>
    <row r="11" spans="1:18">
      <c r="E11" s="4" t="s">
        <v>4</v>
      </c>
      <c r="F11" s="49" t="s">
        <v>5</v>
      </c>
      <c r="G11" s="49"/>
    </row>
    <row r="12" spans="1:18">
      <c r="J12" s="1"/>
      <c r="K12" s="1"/>
      <c r="L12" s="1"/>
      <c r="M12" s="1"/>
    </row>
    <row r="14" spans="1:18">
      <c r="A14" s="55"/>
      <c r="B14" s="55"/>
      <c r="C14" s="28"/>
      <c r="D14" s="53"/>
      <c r="E14" s="53"/>
      <c r="F14" s="53"/>
    </row>
    <row r="15" spans="1:18">
      <c r="A15" s="2"/>
      <c r="B15" s="2"/>
      <c r="C15" s="2"/>
      <c r="D15" s="2"/>
      <c r="E15" s="5"/>
    </row>
    <row r="16" spans="1:18">
      <c r="A16" s="49"/>
      <c r="B16" s="49"/>
      <c r="C16" s="27"/>
      <c r="D16" s="54"/>
      <c r="E16" s="54"/>
      <c r="F16" s="54"/>
      <c r="G16" s="54"/>
    </row>
    <row r="17" spans="1:1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</sheetData>
  <sheetProtection selectLockedCells="1" selectUnlockedCells="1"/>
  <mergeCells count="28">
    <mergeCell ref="A16:B16"/>
    <mergeCell ref="A8:O8"/>
    <mergeCell ref="M3:M4"/>
    <mergeCell ref="N3:N4"/>
    <mergeCell ref="A17:O17"/>
    <mergeCell ref="A7:O7"/>
    <mergeCell ref="A9:O9"/>
    <mergeCell ref="D14:F14"/>
    <mergeCell ref="D16:G16"/>
    <mergeCell ref="F10:G10"/>
    <mergeCell ref="A14:B14"/>
    <mergeCell ref="E3:E4"/>
    <mergeCell ref="F3:F4"/>
    <mergeCell ref="G3:I3"/>
    <mergeCell ref="J3:J4"/>
    <mergeCell ref="Q3:Q4"/>
    <mergeCell ref="P3:P4"/>
    <mergeCell ref="R3:R4"/>
    <mergeCell ref="N6:Q6"/>
    <mergeCell ref="F11:G11"/>
    <mergeCell ref="A1:O1"/>
    <mergeCell ref="A2:O2"/>
    <mergeCell ref="O3:O4"/>
    <mergeCell ref="A3:A4"/>
    <mergeCell ref="B3:B4"/>
    <mergeCell ref="K3:K4"/>
    <mergeCell ref="L3:L4"/>
    <mergeCell ref="C3:D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2026-07-30T06:00:26Z</dcterms:modified>
</cp:coreProperties>
</file>