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V-DFS01\work units\!KS\ЕАТ Березка\БЕРЕЗКА ЮИ в работе\536Б_2026 материалы по электрике\"/>
    </mc:Choice>
  </mc:AlternateContent>
  <xr:revisionPtr revIDLastSave="0" documentId="13_ncr:1_{6B5627C3-16B0-45EC-BBEE-D566B440D05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Лист1!$A$1:$M$65</definedName>
  </definedNames>
  <calcPr calcId="181029" refMode="R1C1"/>
</workbook>
</file>

<file path=xl/calcChain.xml><?xml version="1.0" encoding="utf-8"?>
<calcChain xmlns="http://schemas.openxmlformats.org/spreadsheetml/2006/main">
  <c r="K45" i="1" l="1"/>
  <c r="J45" i="1"/>
  <c r="I45" i="1"/>
  <c r="L45" i="1" s="1"/>
  <c r="K36" i="1" l="1"/>
  <c r="J36" i="1"/>
  <c r="I36" i="1"/>
  <c r="L36" i="1" s="1"/>
  <c r="K35" i="1"/>
  <c r="J35" i="1"/>
  <c r="I35" i="1"/>
  <c r="L35" i="1" s="1"/>
  <c r="K34" i="1"/>
  <c r="J34" i="1"/>
  <c r="I34" i="1"/>
  <c r="L34" i="1" s="1"/>
  <c r="K33" i="1"/>
  <c r="J33" i="1"/>
  <c r="I33" i="1"/>
  <c r="L33" i="1" s="1"/>
  <c r="K32" i="1"/>
  <c r="J32" i="1"/>
  <c r="I32" i="1"/>
  <c r="L32" i="1" s="1"/>
  <c r="K31" i="1"/>
  <c r="J31" i="1"/>
  <c r="I31" i="1"/>
  <c r="L31" i="1" s="1"/>
  <c r="K30" i="1"/>
  <c r="J30" i="1"/>
  <c r="I30" i="1"/>
  <c r="L30" i="1" s="1"/>
  <c r="K29" i="1"/>
  <c r="J29" i="1"/>
  <c r="I29" i="1"/>
  <c r="L29" i="1" s="1"/>
  <c r="K28" i="1"/>
  <c r="J28" i="1"/>
  <c r="I28" i="1"/>
  <c r="L28" i="1" s="1"/>
  <c r="K27" i="1"/>
  <c r="J27" i="1"/>
  <c r="I27" i="1"/>
  <c r="L27" i="1" s="1"/>
  <c r="K26" i="1"/>
  <c r="J26" i="1"/>
  <c r="I26" i="1"/>
  <c r="L26" i="1" s="1"/>
  <c r="K25" i="1"/>
  <c r="J25" i="1"/>
  <c r="I25" i="1"/>
  <c r="L25" i="1" s="1"/>
  <c r="K24" i="1"/>
  <c r="J24" i="1"/>
  <c r="I24" i="1"/>
  <c r="L24" i="1" s="1"/>
  <c r="K23" i="1"/>
  <c r="J23" i="1"/>
  <c r="I23" i="1"/>
  <c r="L23" i="1" s="1"/>
  <c r="K22" i="1"/>
  <c r="J22" i="1"/>
  <c r="I22" i="1"/>
  <c r="L22" i="1" s="1"/>
  <c r="K21" i="1"/>
  <c r="J21" i="1"/>
  <c r="I21" i="1"/>
  <c r="L21" i="1" s="1"/>
  <c r="K20" i="1"/>
  <c r="J20" i="1"/>
  <c r="I20" i="1"/>
  <c r="L20" i="1" s="1"/>
  <c r="K19" i="1"/>
  <c r="J19" i="1"/>
  <c r="I19" i="1"/>
  <c r="L19" i="1" s="1"/>
  <c r="K18" i="1"/>
  <c r="J18" i="1"/>
  <c r="I18" i="1"/>
  <c r="L18" i="1" s="1"/>
  <c r="K17" i="1"/>
  <c r="J17" i="1"/>
  <c r="I17" i="1"/>
  <c r="L17" i="1" s="1"/>
  <c r="K16" i="1"/>
  <c r="J16" i="1"/>
  <c r="I16" i="1"/>
  <c r="L16" i="1" s="1"/>
  <c r="K15" i="1"/>
  <c r="J15" i="1"/>
  <c r="I15" i="1"/>
  <c r="L15" i="1" s="1"/>
  <c r="K14" i="1"/>
  <c r="J14" i="1"/>
  <c r="I14" i="1"/>
  <c r="L14" i="1" s="1"/>
  <c r="K13" i="1"/>
  <c r="J13" i="1"/>
  <c r="I13" i="1"/>
  <c r="L13" i="1" s="1"/>
  <c r="K12" i="1"/>
  <c r="J12" i="1"/>
  <c r="I12" i="1"/>
  <c r="L12" i="1" s="1"/>
  <c r="K11" i="1"/>
  <c r="J11" i="1"/>
  <c r="I11" i="1"/>
  <c r="L11" i="1" s="1"/>
  <c r="K37" i="1" l="1"/>
  <c r="K38" i="1"/>
  <c r="K39" i="1"/>
  <c r="K40" i="1"/>
  <c r="K41" i="1"/>
  <c r="K42" i="1"/>
  <c r="K43" i="1"/>
  <c r="K44" i="1"/>
  <c r="K46" i="1"/>
  <c r="J37" i="1"/>
  <c r="J38" i="1"/>
  <c r="J39" i="1"/>
  <c r="J40" i="1"/>
  <c r="J41" i="1"/>
  <c r="J42" i="1"/>
  <c r="J43" i="1"/>
  <c r="J44" i="1"/>
  <c r="J46" i="1"/>
  <c r="I37" i="1"/>
  <c r="L37" i="1" s="1"/>
  <c r="L4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6" i="1"/>
  <c r="L46" i="1" s="1"/>
</calcChain>
</file>

<file path=xl/sharedStrings.xml><?xml version="1.0" encoding="utf-8"?>
<sst xmlns="http://schemas.openxmlformats.org/spreadsheetml/2006/main" count="131" uniqueCount="80">
  <si>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</si>
  <si>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</si>
  <si>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</si>
  <si>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</si>
  <si>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</si>
  <si>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</si>
  <si>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</si>
  <si>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</si>
  <si>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</si>
  <si>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</si>
  <si>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</si>
  <si>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</si>
  <si>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</si>
  <si>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</si>
  <si>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</si>
  <si>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</si>
  <si>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</si>
  <si>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</si>
  <si>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</si>
  <si>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>шт.</t>
  </si>
  <si>
    <t xml:space="preserve">Итого НМЦК составляет </t>
  </si>
  <si>
    <t>уп.</t>
  </si>
  <si>
    <t>Щит IEK ОЩВ-6/ОЩВ-3-63-6-0, ВВ63А, 6x16А, IP31, ИЭК MSM10-3N-06-31</t>
  </si>
  <si>
    <t>рул.</t>
  </si>
  <si>
    <t>м.</t>
  </si>
  <si>
    <t xml:space="preserve">Конвектор электрический Теплофон IT 1,5 кВт (Эвнап 1,5) (черный) </t>
  </si>
  <si>
    <t xml:space="preserve">Страховочная веревка Альпекс, полиамид, диаметр 11 мм, длина 30 метров </t>
  </si>
  <si>
    <t xml:space="preserve">Удостоверение о проверке правил работы в  электроустановках Attache обложка твердая, 5 шт 1366738 </t>
  </si>
  <si>
    <t xml:space="preserve">Двусторонняя термостойкая монтажная клейкая лента 3M VHB GPH 110 12 мм х 2 м 4607166909114 </t>
  </si>
  <si>
    <t xml:space="preserve">Трос для растяжки КРЕП-КОМП DIN 3055 2 миллиметр 250метров тр2 </t>
  </si>
  <si>
    <t xml:space="preserve">Нержавеющий зажим KREPFIELD 2 мм art 9074 а4 для троса с двумя гайками 24 шт. в упак. 9074А4ЗАЖИМ2ММ-24 </t>
  </si>
  <si>
    <t xml:space="preserve">Зажим нержавеющий KREPFIELD 2 мм, "симплекс" А4, 10 шт, ART 8304 8304А4ЗАЖИМ2ММ-10 </t>
  </si>
  <si>
    <t xml:space="preserve">Двухсторонняя многоразовая клейкая нано-лента PARK прозрачная, 5 м 103911 </t>
  </si>
  <si>
    <t xml:space="preserve">Цанговый зажим для троса с основанием к потолку. Сталь, цвет никель, 3 шт. </t>
  </si>
  <si>
    <t xml:space="preserve">Набор изолент ПВХ ЭРА SET7 цветная, 15 мм, 5 м, 7 шт. Б0062937 </t>
  </si>
  <si>
    <t xml:space="preserve">Бирка кабельная треугольная 23 Болта 136( d 62 мм) маркировочная, 20 шт. 24-2020ф20 </t>
  </si>
  <si>
    <t xml:space="preserve">Материал огнезащитный базальтовый фольгированный самоклеющийся ОСМ Air Duct 60 15000*1000*5мм 00- 00003779 (15 м²) </t>
  </si>
  <si>
    <t xml:space="preserve">Кабель TOKOV ELECTRIC ВВГнг(А)-LS 5х2.5 ОК (N PE) 0.66кВ (м) УТ000028408 </t>
  </si>
  <si>
    <t xml:space="preserve">Кабель TOKOV ELECTRIC ВВГнг(А)-LS 5х1.5 ОК (N PE) 0.66кВ (м) УТ000028407 </t>
  </si>
  <si>
    <t xml:space="preserve">Кабель TOKOV ELECTRIC ППГ-Пнг(А)-HF 3х1.5 ОК (N PE) 0.66кВ (м) ТХМ00409108 </t>
  </si>
  <si>
    <t xml:space="preserve">Монтажный траверс КРЕПКО-НАКРЕПКО 20х30х2000 39778 </t>
  </si>
  <si>
    <t xml:space="preserve">Gigant Гайка DIN985 самоконтрящаяся оцинк. М8 100 шт 124073 </t>
  </si>
  <si>
    <t xml:space="preserve">Gigant Гайка DIN985 самоконтрящаяся оцинк. М6 200 шт 124074 </t>
  </si>
  <si>
    <t xml:space="preserve">Gigant Гайка DIN985 самоконтрящаяся оцинк. М10 40 шт 124075 </t>
  </si>
  <si>
    <t xml:space="preserve">Gigant Болт DIN933 с шестигранной головкой оцинк. М6x25 70 шт 124004 </t>
  </si>
  <si>
    <t xml:space="preserve">Болт Доброга 8x25 цинк полная резьба к.п. 5.8 ГОСТ 7798,7805 25 кг ЦБ-00024847 </t>
  </si>
  <si>
    <t xml:space="preserve">Болт М10-6gх20.58.016(Ц6.хр.бцв) ГОСТ 7798-70 полная резьба клас прочности 5.8 покрытие цинк 50шт </t>
  </si>
  <si>
    <t xml:space="preserve">Шайба DIN 125 М8 плоская покрытие цинк  200шт </t>
  </si>
  <si>
    <t xml:space="preserve">Шайба DIN 125 М6 плоская покрытие цинк 3468416 Крепдил 50шт </t>
  </si>
  <si>
    <t xml:space="preserve">Шайба DIN125 М10 покрытие цинк 50 шт 5319483 Крепдил </t>
  </si>
  <si>
    <t xml:space="preserve">Пленка защитная 3.5х20 м с малярной лентой UNIBOB 211786 </t>
  </si>
  <si>
    <t xml:space="preserve">Кабельная стяжка (хомут) ЭРА стальная AISI 304 NO225234 4.6x150 мм 50 шт Б0066308 </t>
  </si>
  <si>
    <t xml:space="preserve">Держатель d20мм (уп.100шт) TOKOV ELECTRIC  </t>
  </si>
  <si>
    <t xml:space="preserve">Наконечник штыревой втулочный изолированный НШВИ 4.0 12 TOKOV ELECTRIC TKE-NSVI-4.0-12-C06/100 </t>
  </si>
  <si>
    <t xml:space="preserve">Наконечник штыревой втулочный изолированный НШВИ 1.5 12 TOKOV ELECTRIC TKE-NSVI-1.5-12-C05/100 </t>
  </si>
  <si>
    <t xml:space="preserve">Наконечник штыревой втулочный изолированный НШВИ 2.5 12 TOKOV ELECTRIC TKE-NSVI-2.5-12-C08/100 </t>
  </si>
  <si>
    <t xml:space="preserve">Удлинитель Gigant ПВС 3x1,5 50м на катушке 80073 </t>
  </si>
  <si>
    <t xml:space="preserve">Двухсторонняя отвертка DELI PH2+SL6x65мм DL632101 сталь Cr-V, общая длина хвостовика 65мм,  двухкомпонентная прорезиненная рукоять </t>
  </si>
  <si>
    <t xml:space="preserve">Нейлоновая хомут-стяжка 7,6х750 черная, 100 шт Gigant G/1/87 </t>
  </si>
  <si>
    <t>Поставка материалов по электрике.</t>
  </si>
  <si>
    <t xml:space="preserve">Маркировочная бирка ПЭМИ У134Н У3,5 упак 1000 шт. 00000028093 </t>
  </si>
  <si>
    <t>27.12.31.000</t>
  </si>
  <si>
    <t>27.52.13</t>
  </si>
  <si>
    <t>32.30.15.210</t>
  </si>
  <si>
    <t>17.23.13.140</t>
  </si>
  <si>
    <t>22.29.21.000</t>
  </si>
  <si>
    <t>25.93.11.120</t>
  </si>
  <si>
    <t>22.29.29.120</t>
  </si>
  <si>
    <t>27.90.33.120</t>
  </si>
  <si>
    <t>23.99.19.111</t>
  </si>
  <si>
    <t>27.32.13.111</t>
  </si>
  <si>
    <t>25.94.12.190</t>
  </si>
  <si>
    <t>25.94.11.130</t>
  </si>
  <si>
    <t>25.94.11.110</t>
  </si>
  <si>
    <t>25.94.12.110</t>
  </si>
  <si>
    <t>25.99.29.190</t>
  </si>
  <si>
    <t>22.21.21.129</t>
  </si>
  <si>
    <t>27.33.13.120</t>
  </si>
  <si>
    <t>27.32.13</t>
  </si>
  <si>
    <t>25.73.30.230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</si>
</sst>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1"/>
      <color rgb="FF01030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3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 indent="3"/>
    </xf>
    <xf numFmtId="4" fontId="6" fillId="0" borderId="14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</xdr:colOff>
      <xdr:row>10</xdr:row>
      <xdr:rowOff>0</xdr:rowOff>
    </xdr:from>
    <xdr:to>
      <xdr:col>0</xdr:col>
      <xdr:colOff>19050</xdr:colOff>
      <xdr:row>10</xdr:row>
      <xdr:rowOff>9525</xdr:rowOff>
    </xdr:to>
    <xdr:sp macro="" textlink="">
      <xdr:nvSpPr>
        <xdr:cNvPr id="1034" name="Freeform 11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/>
        </xdr:cNvSpPr>
      </xdr:nvSpPr>
      <xdr:spPr bwMode="auto">
        <a:xfrm>
          <a:off x="9525" y="3257550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10</xdr:row>
      <xdr:rowOff>352425</xdr:rowOff>
    </xdr:from>
    <xdr:to>
      <xdr:col>0</xdr:col>
      <xdr:colOff>19050</xdr:colOff>
      <xdr:row>10</xdr:row>
      <xdr:rowOff>361950</xdr:rowOff>
    </xdr:to>
    <xdr:sp macro="" textlink="">
      <xdr:nvSpPr>
        <xdr:cNvPr id="1033" name="Freeform 11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>
          <a:off x="9525" y="36099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11</xdr:row>
      <xdr:rowOff>342900</xdr:rowOff>
    </xdr:from>
    <xdr:to>
      <xdr:col>0</xdr:col>
      <xdr:colOff>19050</xdr:colOff>
      <xdr:row>11</xdr:row>
      <xdr:rowOff>352425</xdr:rowOff>
    </xdr:to>
    <xdr:sp macro="" textlink="">
      <xdr:nvSpPr>
        <xdr:cNvPr id="1032" name="Freeform 12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/>
        </xdr:cNvSpPr>
      </xdr:nvSpPr>
      <xdr:spPr bwMode="auto">
        <a:xfrm>
          <a:off x="9525" y="4305300"/>
          <a:ext cx="9525" cy="9525"/>
        </a:xfrm>
        <a:custGeom>
          <a:avLst/>
          <a:gdLst>
            <a:gd name="T0" fmla="*/ 0 w 6095"/>
            <a:gd name="T1" fmla="*/ 0 h 6097"/>
            <a:gd name="T2" fmla="*/ 6095 w 6095"/>
            <a:gd name="T3" fmla="*/ 0 h 6097"/>
            <a:gd name="T4" fmla="*/ 6095 w 6095"/>
            <a:gd name="T5" fmla="*/ 6097 h 6097"/>
            <a:gd name="T6" fmla="*/ 0 w 6095"/>
            <a:gd name="T7" fmla="*/ 6097 h 6097"/>
            <a:gd name="T8" fmla="*/ 0 w 6095"/>
            <a:gd name="T9" fmla="*/ 0 h 6097"/>
            <a:gd name="T10" fmla="*/ 0 w 6095"/>
            <a:gd name="T11" fmla="*/ 0 h 60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7">
              <a:moveTo>
                <a:pt x="0" y="0"/>
              </a:moveTo>
              <a:lnTo>
                <a:pt x="6095" y="0"/>
              </a:lnTo>
              <a:lnTo>
                <a:pt x="6095" y="6097"/>
              </a:lnTo>
              <a:lnTo>
                <a:pt x="0" y="6097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13</xdr:row>
      <xdr:rowOff>0</xdr:rowOff>
    </xdr:from>
    <xdr:to>
      <xdr:col>0</xdr:col>
      <xdr:colOff>19050</xdr:colOff>
      <xdr:row>13</xdr:row>
      <xdr:rowOff>9525</xdr:rowOff>
    </xdr:to>
    <xdr:sp macro="" textlink="">
      <xdr:nvSpPr>
        <xdr:cNvPr id="1031" name="Freeform 13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>
          <a:off x="9525" y="539115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13</xdr:row>
      <xdr:rowOff>342900</xdr:rowOff>
    </xdr:from>
    <xdr:to>
      <xdr:col>0</xdr:col>
      <xdr:colOff>19050</xdr:colOff>
      <xdr:row>13</xdr:row>
      <xdr:rowOff>352425</xdr:rowOff>
    </xdr:to>
    <xdr:sp macro="" textlink="">
      <xdr:nvSpPr>
        <xdr:cNvPr id="1030" name="Freeform 13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>
          <a:off x="9525" y="5734050"/>
          <a:ext cx="9525" cy="9525"/>
        </a:xfrm>
        <a:custGeom>
          <a:avLst/>
          <a:gdLst>
            <a:gd name="T0" fmla="*/ 0 w 6095"/>
            <a:gd name="T1" fmla="*/ 0 h 6097"/>
            <a:gd name="T2" fmla="*/ 6095 w 6095"/>
            <a:gd name="T3" fmla="*/ 0 h 6097"/>
            <a:gd name="T4" fmla="*/ 6095 w 6095"/>
            <a:gd name="T5" fmla="*/ 6097 h 6097"/>
            <a:gd name="T6" fmla="*/ 0 w 6095"/>
            <a:gd name="T7" fmla="*/ 6097 h 6097"/>
            <a:gd name="T8" fmla="*/ 0 w 6095"/>
            <a:gd name="T9" fmla="*/ 0 h 6097"/>
            <a:gd name="T10" fmla="*/ 0 w 6095"/>
            <a:gd name="T11" fmla="*/ 0 h 60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7">
              <a:moveTo>
                <a:pt x="0" y="0"/>
              </a:moveTo>
              <a:lnTo>
                <a:pt x="6095" y="0"/>
              </a:lnTo>
              <a:lnTo>
                <a:pt x="6095" y="6097"/>
              </a:lnTo>
              <a:lnTo>
                <a:pt x="0" y="6097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15</xdr:row>
      <xdr:rowOff>0</xdr:rowOff>
    </xdr:from>
    <xdr:to>
      <xdr:col>0</xdr:col>
      <xdr:colOff>19050</xdr:colOff>
      <xdr:row>15</xdr:row>
      <xdr:rowOff>9525</xdr:rowOff>
    </xdr:to>
    <xdr:sp macro="" textlink="">
      <xdr:nvSpPr>
        <xdr:cNvPr id="1029" name="Freeform 14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>
          <a:off x="9525" y="6924675"/>
          <a:ext cx="9525" cy="9525"/>
        </a:xfrm>
        <a:custGeom>
          <a:avLst/>
          <a:gdLst>
            <a:gd name="T0" fmla="*/ 0 w 6095"/>
            <a:gd name="T1" fmla="*/ 0 h 6097"/>
            <a:gd name="T2" fmla="*/ 6095 w 6095"/>
            <a:gd name="T3" fmla="*/ 0 h 6097"/>
            <a:gd name="T4" fmla="*/ 6095 w 6095"/>
            <a:gd name="T5" fmla="*/ 6097 h 6097"/>
            <a:gd name="T6" fmla="*/ 0 w 6095"/>
            <a:gd name="T7" fmla="*/ 6097 h 6097"/>
            <a:gd name="T8" fmla="*/ 0 w 6095"/>
            <a:gd name="T9" fmla="*/ 0 h 6097"/>
            <a:gd name="T10" fmla="*/ 0 w 6095"/>
            <a:gd name="T11" fmla="*/ 0 h 60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7">
              <a:moveTo>
                <a:pt x="0" y="0"/>
              </a:moveTo>
              <a:lnTo>
                <a:pt x="6095" y="0"/>
              </a:lnTo>
              <a:lnTo>
                <a:pt x="6095" y="6097"/>
              </a:lnTo>
              <a:lnTo>
                <a:pt x="0" y="6097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15</xdr:row>
      <xdr:rowOff>352425</xdr:rowOff>
    </xdr:from>
    <xdr:to>
      <xdr:col>0</xdr:col>
      <xdr:colOff>19050</xdr:colOff>
      <xdr:row>15</xdr:row>
      <xdr:rowOff>361950</xdr:rowOff>
    </xdr:to>
    <xdr:sp macro="" textlink="">
      <xdr:nvSpPr>
        <xdr:cNvPr id="1028" name="Freeform 1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9525" y="7277100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16</xdr:row>
      <xdr:rowOff>342900</xdr:rowOff>
    </xdr:from>
    <xdr:to>
      <xdr:col>0</xdr:col>
      <xdr:colOff>19050</xdr:colOff>
      <xdr:row>16</xdr:row>
      <xdr:rowOff>352425</xdr:rowOff>
    </xdr:to>
    <xdr:sp macro="" textlink="">
      <xdr:nvSpPr>
        <xdr:cNvPr id="1027" name="Freeform 15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9525" y="79533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18</xdr:row>
      <xdr:rowOff>0</xdr:rowOff>
    </xdr:from>
    <xdr:to>
      <xdr:col>0</xdr:col>
      <xdr:colOff>19050</xdr:colOff>
      <xdr:row>18</xdr:row>
      <xdr:rowOff>9525</xdr:rowOff>
    </xdr:to>
    <xdr:sp macro="" textlink="">
      <xdr:nvSpPr>
        <xdr:cNvPr id="1026" name="Freeform 16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9525" y="89820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18</xdr:row>
      <xdr:rowOff>342900</xdr:rowOff>
    </xdr:from>
    <xdr:to>
      <xdr:col>0</xdr:col>
      <xdr:colOff>19050</xdr:colOff>
      <xdr:row>18</xdr:row>
      <xdr:rowOff>352425</xdr:rowOff>
    </xdr:to>
    <xdr:sp macro="" textlink="">
      <xdr:nvSpPr>
        <xdr:cNvPr id="1025" name="Freeform 16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9525" y="9324975"/>
          <a:ext cx="9525" cy="9525"/>
        </a:xfrm>
        <a:custGeom>
          <a:avLst/>
          <a:gdLst>
            <a:gd name="T0" fmla="*/ 0 w 6095"/>
            <a:gd name="T1" fmla="*/ 0 h 6097"/>
            <a:gd name="T2" fmla="*/ 6095 w 6095"/>
            <a:gd name="T3" fmla="*/ 0 h 6097"/>
            <a:gd name="T4" fmla="*/ 6095 w 6095"/>
            <a:gd name="T5" fmla="*/ 6097 h 6097"/>
            <a:gd name="T6" fmla="*/ 0 w 6095"/>
            <a:gd name="T7" fmla="*/ 6097 h 6097"/>
            <a:gd name="T8" fmla="*/ 0 w 6095"/>
            <a:gd name="T9" fmla="*/ 0 h 6097"/>
            <a:gd name="T10" fmla="*/ 0 w 6095"/>
            <a:gd name="T11" fmla="*/ 0 h 60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7">
              <a:moveTo>
                <a:pt x="0" y="0"/>
              </a:moveTo>
              <a:lnTo>
                <a:pt x="6095" y="0"/>
              </a:lnTo>
              <a:lnTo>
                <a:pt x="6095" y="6097"/>
              </a:lnTo>
              <a:lnTo>
                <a:pt x="0" y="6097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20</xdr:row>
      <xdr:rowOff>0</xdr:rowOff>
    </xdr:from>
    <xdr:to>
      <xdr:col>0</xdr:col>
      <xdr:colOff>19050</xdr:colOff>
      <xdr:row>20</xdr:row>
      <xdr:rowOff>9525</xdr:rowOff>
    </xdr:to>
    <xdr:sp macro="" textlink="">
      <xdr:nvSpPr>
        <xdr:cNvPr id="1036" name="Freeform 17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/>
        </xdr:cNvSpPr>
      </xdr:nvSpPr>
      <xdr:spPr bwMode="auto">
        <a:xfrm>
          <a:off x="9525" y="10506075"/>
          <a:ext cx="9525" cy="9525"/>
        </a:xfrm>
        <a:custGeom>
          <a:avLst/>
          <a:gdLst>
            <a:gd name="T0" fmla="*/ 0 w 6095"/>
            <a:gd name="T1" fmla="*/ 0 h 6097"/>
            <a:gd name="T2" fmla="*/ 6095 w 6095"/>
            <a:gd name="T3" fmla="*/ 0 h 6097"/>
            <a:gd name="T4" fmla="*/ 6095 w 6095"/>
            <a:gd name="T5" fmla="*/ 6097 h 6097"/>
            <a:gd name="T6" fmla="*/ 0 w 6095"/>
            <a:gd name="T7" fmla="*/ 6097 h 6097"/>
            <a:gd name="T8" fmla="*/ 0 w 6095"/>
            <a:gd name="T9" fmla="*/ 0 h 6097"/>
            <a:gd name="T10" fmla="*/ 0 w 6095"/>
            <a:gd name="T11" fmla="*/ 0 h 60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7">
              <a:moveTo>
                <a:pt x="0" y="0"/>
              </a:moveTo>
              <a:lnTo>
                <a:pt x="6095" y="0"/>
              </a:lnTo>
              <a:lnTo>
                <a:pt x="6095" y="6097"/>
              </a:lnTo>
              <a:lnTo>
                <a:pt x="0" y="6097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20</xdr:row>
      <xdr:rowOff>352425</xdr:rowOff>
    </xdr:from>
    <xdr:to>
      <xdr:col>0</xdr:col>
      <xdr:colOff>19050</xdr:colOff>
      <xdr:row>20</xdr:row>
      <xdr:rowOff>361950</xdr:rowOff>
    </xdr:to>
    <xdr:sp macro="" textlink="">
      <xdr:nvSpPr>
        <xdr:cNvPr id="1035" name="Freeform 17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/>
        </xdr:cNvSpPr>
      </xdr:nvSpPr>
      <xdr:spPr bwMode="auto">
        <a:xfrm>
          <a:off x="9525" y="10858500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21</xdr:row>
      <xdr:rowOff>342900</xdr:rowOff>
    </xdr:from>
    <xdr:to>
      <xdr:col>0</xdr:col>
      <xdr:colOff>19050</xdr:colOff>
      <xdr:row>21</xdr:row>
      <xdr:rowOff>352425</xdr:rowOff>
    </xdr:to>
    <xdr:sp macro="" textlink="">
      <xdr:nvSpPr>
        <xdr:cNvPr id="1049" name="Freeform 18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/>
        </xdr:cNvSpPr>
      </xdr:nvSpPr>
      <xdr:spPr bwMode="auto">
        <a:xfrm>
          <a:off x="9525" y="116109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22</xdr:row>
      <xdr:rowOff>171450</xdr:rowOff>
    </xdr:from>
    <xdr:to>
      <xdr:col>0</xdr:col>
      <xdr:colOff>19050</xdr:colOff>
      <xdr:row>22</xdr:row>
      <xdr:rowOff>180975</xdr:rowOff>
    </xdr:to>
    <xdr:sp macro="" textlink="">
      <xdr:nvSpPr>
        <xdr:cNvPr id="1048" name="Freeform 18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/>
        </xdr:cNvSpPr>
      </xdr:nvSpPr>
      <xdr:spPr bwMode="auto">
        <a:xfrm>
          <a:off x="9525" y="122015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24</xdr:row>
      <xdr:rowOff>0</xdr:rowOff>
    </xdr:from>
    <xdr:to>
      <xdr:col>0</xdr:col>
      <xdr:colOff>19050</xdr:colOff>
      <xdr:row>24</xdr:row>
      <xdr:rowOff>9525</xdr:rowOff>
    </xdr:to>
    <xdr:sp macro="" textlink="">
      <xdr:nvSpPr>
        <xdr:cNvPr id="1047" name="Freeform 19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/>
        </xdr:cNvSpPr>
      </xdr:nvSpPr>
      <xdr:spPr bwMode="auto">
        <a:xfrm>
          <a:off x="9525" y="135540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24</xdr:row>
      <xdr:rowOff>342900</xdr:rowOff>
    </xdr:from>
    <xdr:to>
      <xdr:col>0</xdr:col>
      <xdr:colOff>19050</xdr:colOff>
      <xdr:row>24</xdr:row>
      <xdr:rowOff>352425</xdr:rowOff>
    </xdr:to>
    <xdr:sp macro="" textlink="">
      <xdr:nvSpPr>
        <xdr:cNvPr id="1046" name="Freeform 19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/>
        </xdr:cNvSpPr>
      </xdr:nvSpPr>
      <xdr:spPr bwMode="auto">
        <a:xfrm>
          <a:off x="9525" y="13896975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26</xdr:row>
      <xdr:rowOff>0</xdr:rowOff>
    </xdr:from>
    <xdr:to>
      <xdr:col>0</xdr:col>
      <xdr:colOff>19050</xdr:colOff>
      <xdr:row>26</xdr:row>
      <xdr:rowOff>9525</xdr:rowOff>
    </xdr:to>
    <xdr:sp macro="" textlink="">
      <xdr:nvSpPr>
        <xdr:cNvPr id="1045" name="Freeform 20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9525" y="15078075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26</xdr:row>
      <xdr:rowOff>352425</xdr:rowOff>
    </xdr:from>
    <xdr:to>
      <xdr:col>0</xdr:col>
      <xdr:colOff>19050</xdr:colOff>
      <xdr:row>26</xdr:row>
      <xdr:rowOff>361950</xdr:rowOff>
    </xdr:to>
    <xdr:sp macro="" textlink="">
      <xdr:nvSpPr>
        <xdr:cNvPr id="1044" name="Freeform 21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/>
        </xdr:cNvSpPr>
      </xdr:nvSpPr>
      <xdr:spPr bwMode="auto">
        <a:xfrm>
          <a:off x="9525" y="15430500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27</xdr:row>
      <xdr:rowOff>314325</xdr:rowOff>
    </xdr:from>
    <xdr:to>
      <xdr:col>0</xdr:col>
      <xdr:colOff>19050</xdr:colOff>
      <xdr:row>27</xdr:row>
      <xdr:rowOff>323850</xdr:rowOff>
    </xdr:to>
    <xdr:sp macro="" textlink="">
      <xdr:nvSpPr>
        <xdr:cNvPr id="1043" name="Freeform 220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/>
        </xdr:cNvSpPr>
      </xdr:nvSpPr>
      <xdr:spPr bwMode="auto">
        <a:xfrm>
          <a:off x="9525" y="16154400"/>
          <a:ext cx="9525" cy="9525"/>
        </a:xfrm>
        <a:custGeom>
          <a:avLst/>
          <a:gdLst>
            <a:gd name="T0" fmla="*/ 0 w 6095"/>
            <a:gd name="T1" fmla="*/ 0 h 6096"/>
            <a:gd name="T2" fmla="*/ 6095 w 6095"/>
            <a:gd name="T3" fmla="*/ 0 h 6096"/>
            <a:gd name="T4" fmla="*/ 6095 w 6095"/>
            <a:gd name="T5" fmla="*/ 6096 h 6096"/>
            <a:gd name="T6" fmla="*/ 0 w 6095"/>
            <a:gd name="T7" fmla="*/ 6096 h 6096"/>
            <a:gd name="T8" fmla="*/ 0 w 6095"/>
            <a:gd name="T9" fmla="*/ 0 h 6096"/>
            <a:gd name="T10" fmla="*/ 0 w 6095"/>
            <a:gd name="T11" fmla="*/ 0 h 609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6">
              <a:moveTo>
                <a:pt x="0" y="0"/>
              </a:moveTo>
              <a:lnTo>
                <a:pt x="6095" y="0"/>
              </a:lnTo>
              <a:lnTo>
                <a:pt x="6095" y="6096"/>
              </a:lnTo>
              <a:lnTo>
                <a:pt x="0" y="6096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28</xdr:row>
      <xdr:rowOff>333375</xdr:rowOff>
    </xdr:from>
    <xdr:to>
      <xdr:col>0</xdr:col>
      <xdr:colOff>19050</xdr:colOff>
      <xdr:row>28</xdr:row>
      <xdr:rowOff>342900</xdr:rowOff>
    </xdr:to>
    <xdr:sp macro="" textlink="">
      <xdr:nvSpPr>
        <xdr:cNvPr id="1042" name="Freeform 24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9525" y="1693545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29</xdr:row>
      <xdr:rowOff>342900</xdr:rowOff>
    </xdr:from>
    <xdr:to>
      <xdr:col>0</xdr:col>
      <xdr:colOff>19050</xdr:colOff>
      <xdr:row>29</xdr:row>
      <xdr:rowOff>352425</xdr:rowOff>
    </xdr:to>
    <xdr:sp macro="" textlink="">
      <xdr:nvSpPr>
        <xdr:cNvPr id="1041" name="Freeform 254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/>
        </xdr:cNvSpPr>
      </xdr:nvSpPr>
      <xdr:spPr bwMode="auto">
        <a:xfrm>
          <a:off x="9525" y="177069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19050</xdr:colOff>
      <xdr:row>31</xdr:row>
      <xdr:rowOff>9525</xdr:rowOff>
    </xdr:to>
    <xdr:sp macro="" textlink="">
      <xdr:nvSpPr>
        <xdr:cNvPr id="1040" name="Freeform 2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/>
        </xdr:cNvSpPr>
      </xdr:nvSpPr>
      <xdr:spPr bwMode="auto">
        <a:xfrm>
          <a:off x="9525" y="188880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31</xdr:row>
      <xdr:rowOff>342900</xdr:rowOff>
    </xdr:from>
    <xdr:to>
      <xdr:col>0</xdr:col>
      <xdr:colOff>19050</xdr:colOff>
      <xdr:row>31</xdr:row>
      <xdr:rowOff>352425</xdr:rowOff>
    </xdr:to>
    <xdr:sp macro="" textlink="">
      <xdr:nvSpPr>
        <xdr:cNvPr id="1039" name="Freeform 26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/>
        </xdr:cNvSpPr>
      </xdr:nvSpPr>
      <xdr:spPr bwMode="auto">
        <a:xfrm>
          <a:off x="9525" y="192309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33</xdr:row>
      <xdr:rowOff>0</xdr:rowOff>
    </xdr:from>
    <xdr:to>
      <xdr:col>0</xdr:col>
      <xdr:colOff>19050</xdr:colOff>
      <xdr:row>33</xdr:row>
      <xdr:rowOff>9525</xdr:rowOff>
    </xdr:to>
    <xdr:sp macro="" textlink="">
      <xdr:nvSpPr>
        <xdr:cNvPr id="1038" name="Freeform 27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/>
        </xdr:cNvSpPr>
      </xdr:nvSpPr>
      <xdr:spPr bwMode="auto">
        <a:xfrm>
          <a:off x="9525" y="204120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33</xdr:row>
      <xdr:rowOff>352425</xdr:rowOff>
    </xdr:from>
    <xdr:to>
      <xdr:col>0</xdr:col>
      <xdr:colOff>19050</xdr:colOff>
      <xdr:row>33</xdr:row>
      <xdr:rowOff>361950</xdr:rowOff>
    </xdr:to>
    <xdr:sp macro="" textlink="">
      <xdr:nvSpPr>
        <xdr:cNvPr id="1037" name="Freeform 275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/>
        </xdr:cNvSpPr>
      </xdr:nvSpPr>
      <xdr:spPr bwMode="auto">
        <a:xfrm>
          <a:off x="9525" y="207645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34</xdr:row>
      <xdr:rowOff>171450</xdr:rowOff>
    </xdr:from>
    <xdr:to>
      <xdr:col>0</xdr:col>
      <xdr:colOff>19050</xdr:colOff>
      <xdr:row>34</xdr:row>
      <xdr:rowOff>180975</xdr:rowOff>
    </xdr:to>
    <xdr:sp macro="" textlink="">
      <xdr:nvSpPr>
        <xdr:cNvPr id="1056" name="Freeform 284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9525" y="2132647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35</xdr:row>
      <xdr:rowOff>809625</xdr:rowOff>
    </xdr:from>
    <xdr:to>
      <xdr:col>0</xdr:col>
      <xdr:colOff>19050</xdr:colOff>
      <xdr:row>35</xdr:row>
      <xdr:rowOff>819150</xdr:rowOff>
    </xdr:to>
    <xdr:sp macro="" textlink="">
      <xdr:nvSpPr>
        <xdr:cNvPr id="1055" name="Freeform 29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9525" y="227171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36</xdr:row>
      <xdr:rowOff>171450</xdr:rowOff>
    </xdr:from>
    <xdr:to>
      <xdr:col>0</xdr:col>
      <xdr:colOff>19050</xdr:colOff>
      <xdr:row>36</xdr:row>
      <xdr:rowOff>180975</xdr:rowOff>
    </xdr:to>
    <xdr:sp macro="" textlink="">
      <xdr:nvSpPr>
        <xdr:cNvPr id="1054" name="Freeform 29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9525" y="229076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37</xdr:row>
      <xdr:rowOff>314325</xdr:rowOff>
    </xdr:from>
    <xdr:to>
      <xdr:col>0</xdr:col>
      <xdr:colOff>19050</xdr:colOff>
      <xdr:row>37</xdr:row>
      <xdr:rowOff>323850</xdr:rowOff>
    </xdr:to>
    <xdr:sp macro="" textlink="">
      <xdr:nvSpPr>
        <xdr:cNvPr id="1053" name="Freeform 30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9525" y="236220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38</xdr:row>
      <xdr:rowOff>333375</xdr:rowOff>
    </xdr:from>
    <xdr:to>
      <xdr:col>0</xdr:col>
      <xdr:colOff>19050</xdr:colOff>
      <xdr:row>38</xdr:row>
      <xdr:rowOff>342900</xdr:rowOff>
    </xdr:to>
    <xdr:sp macro="" textlink="">
      <xdr:nvSpPr>
        <xdr:cNvPr id="1052" name="Freeform 30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9525" y="242316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40</xdr:row>
      <xdr:rowOff>0</xdr:rowOff>
    </xdr:from>
    <xdr:to>
      <xdr:col>0</xdr:col>
      <xdr:colOff>19050</xdr:colOff>
      <xdr:row>40</xdr:row>
      <xdr:rowOff>9525</xdr:rowOff>
    </xdr:to>
    <xdr:sp macro="" textlink="">
      <xdr:nvSpPr>
        <xdr:cNvPr id="1051" name="Freeform 31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9525" y="251841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40</xdr:row>
      <xdr:rowOff>352425</xdr:rowOff>
    </xdr:from>
    <xdr:to>
      <xdr:col>0</xdr:col>
      <xdr:colOff>19050</xdr:colOff>
      <xdr:row>40</xdr:row>
      <xdr:rowOff>361950</xdr:rowOff>
    </xdr:to>
    <xdr:sp macro="" textlink="">
      <xdr:nvSpPr>
        <xdr:cNvPr id="1050" name="Freeform 317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/>
        </xdr:cNvSpPr>
      </xdr:nvSpPr>
      <xdr:spPr bwMode="auto">
        <a:xfrm>
          <a:off x="9525" y="255365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42</xdr:row>
      <xdr:rowOff>0</xdr:rowOff>
    </xdr:from>
    <xdr:to>
      <xdr:col>0</xdr:col>
      <xdr:colOff>19050</xdr:colOff>
      <xdr:row>42</xdr:row>
      <xdr:rowOff>9525</xdr:rowOff>
    </xdr:to>
    <xdr:sp macro="" textlink="">
      <xdr:nvSpPr>
        <xdr:cNvPr id="1062" name="Freeform 326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/>
        </xdr:cNvSpPr>
      </xdr:nvSpPr>
      <xdr:spPr bwMode="auto">
        <a:xfrm>
          <a:off x="9525" y="262223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42</xdr:row>
      <xdr:rowOff>619125</xdr:rowOff>
    </xdr:from>
    <xdr:to>
      <xdr:col>0</xdr:col>
      <xdr:colOff>19050</xdr:colOff>
      <xdr:row>42</xdr:row>
      <xdr:rowOff>628650</xdr:rowOff>
    </xdr:to>
    <xdr:sp macro="" textlink="">
      <xdr:nvSpPr>
        <xdr:cNvPr id="1061" name="Freeform 33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/>
        </xdr:cNvSpPr>
      </xdr:nvSpPr>
      <xdr:spPr bwMode="auto">
        <a:xfrm>
          <a:off x="9525" y="2684145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44</xdr:row>
      <xdr:rowOff>0</xdr:rowOff>
    </xdr:from>
    <xdr:to>
      <xdr:col>0</xdr:col>
      <xdr:colOff>19050</xdr:colOff>
      <xdr:row>44</xdr:row>
      <xdr:rowOff>9525</xdr:rowOff>
    </xdr:to>
    <xdr:sp macro="" textlink="">
      <xdr:nvSpPr>
        <xdr:cNvPr id="1060" name="Freeform 34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/>
        </xdr:cNvSpPr>
      </xdr:nvSpPr>
      <xdr:spPr bwMode="auto">
        <a:xfrm>
          <a:off x="9525" y="2733675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45</xdr:row>
      <xdr:rowOff>47625</xdr:rowOff>
    </xdr:from>
    <xdr:to>
      <xdr:col>0</xdr:col>
      <xdr:colOff>19050</xdr:colOff>
      <xdr:row>45</xdr:row>
      <xdr:rowOff>57150</xdr:rowOff>
    </xdr:to>
    <xdr:sp macro="" textlink="">
      <xdr:nvSpPr>
        <xdr:cNvPr id="1059" name="Freeform 34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/>
        </xdr:cNvSpPr>
      </xdr:nvSpPr>
      <xdr:spPr bwMode="auto">
        <a:xfrm>
          <a:off x="9525" y="27860625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45</xdr:row>
      <xdr:rowOff>304800</xdr:rowOff>
    </xdr:from>
    <xdr:to>
      <xdr:col>0</xdr:col>
      <xdr:colOff>19050</xdr:colOff>
      <xdr:row>45</xdr:row>
      <xdr:rowOff>314325</xdr:rowOff>
    </xdr:to>
    <xdr:sp macro="" textlink="">
      <xdr:nvSpPr>
        <xdr:cNvPr id="1057" name="Freeform 354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/>
        </xdr:cNvSpPr>
      </xdr:nvSpPr>
      <xdr:spPr bwMode="auto">
        <a:xfrm>
          <a:off x="9525" y="281178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45</xdr:row>
      <xdr:rowOff>304800</xdr:rowOff>
    </xdr:from>
    <xdr:to>
      <xdr:col>0</xdr:col>
      <xdr:colOff>19050</xdr:colOff>
      <xdr:row>45</xdr:row>
      <xdr:rowOff>314325</xdr:rowOff>
    </xdr:to>
    <xdr:sp macro="" textlink="">
      <xdr:nvSpPr>
        <xdr:cNvPr id="1058" name="Freeform 35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/>
        </xdr:cNvSpPr>
      </xdr:nvSpPr>
      <xdr:spPr bwMode="auto">
        <a:xfrm>
          <a:off x="9525" y="28117800"/>
          <a:ext cx="9525" cy="9525"/>
        </a:xfrm>
        <a:custGeom>
          <a:avLst/>
          <a:gdLst>
            <a:gd name="T0" fmla="*/ 0 w 6095"/>
            <a:gd name="T1" fmla="*/ 0 h 6095"/>
            <a:gd name="T2" fmla="*/ 6095 w 6095"/>
            <a:gd name="T3" fmla="*/ 0 h 6095"/>
            <a:gd name="T4" fmla="*/ 6095 w 6095"/>
            <a:gd name="T5" fmla="*/ 6095 h 6095"/>
            <a:gd name="T6" fmla="*/ 0 w 6095"/>
            <a:gd name="T7" fmla="*/ 6095 h 6095"/>
            <a:gd name="T8" fmla="*/ 0 w 6095"/>
            <a:gd name="T9" fmla="*/ 0 h 6095"/>
            <a:gd name="T10" fmla="*/ 0 w 6095"/>
            <a:gd name="T11" fmla="*/ 0 h 609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lnTo>
                <a:pt x="0" y="0"/>
              </a:lnTo>
              <a:close/>
              <a:moveTo>
                <a:pt x="0" y="0"/>
              </a:moveTo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5715</xdr:colOff>
      <xdr:row>10</xdr:row>
      <xdr:rowOff>5715</xdr:rowOff>
    </xdr:to>
    <xdr:sp macro="" textlink="">
      <xdr:nvSpPr>
        <xdr:cNvPr id="43" name="Freeform 1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422265" y="332041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10</xdr:row>
      <xdr:rowOff>352425</xdr:rowOff>
    </xdr:from>
    <xdr:to>
      <xdr:col>0</xdr:col>
      <xdr:colOff>5715</xdr:colOff>
      <xdr:row>10</xdr:row>
      <xdr:rowOff>358140</xdr:rowOff>
    </xdr:to>
    <xdr:sp macro="" textlink="">
      <xdr:nvSpPr>
        <xdr:cNvPr id="44" name="Freeform 11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422265" y="3670300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11</xdr:row>
      <xdr:rowOff>342900</xdr:rowOff>
    </xdr:from>
    <xdr:to>
      <xdr:col>0</xdr:col>
      <xdr:colOff>5715</xdr:colOff>
      <xdr:row>11</xdr:row>
      <xdr:rowOff>348615</xdr:rowOff>
    </xdr:to>
    <xdr:sp macro="" textlink="">
      <xdr:nvSpPr>
        <xdr:cNvPr id="45" name="Freeform 12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422265" y="4008120"/>
          <a:ext cx="5715" cy="5715"/>
        </a:xfrm>
        <a:custGeom>
          <a:avLst/>
          <a:gdLst/>
          <a:ahLst/>
          <a:cxnLst/>
          <a:rect l="l" t="t" r="r" b="b"/>
          <a:pathLst>
            <a:path w="6096" h="6097">
              <a:moveTo>
                <a:pt x="0" y="0"/>
              </a:moveTo>
              <a:lnTo>
                <a:pt x="6096" y="0"/>
              </a:lnTo>
              <a:lnTo>
                <a:pt x="6096" y="6097"/>
              </a:lnTo>
              <a:lnTo>
                <a:pt x="0" y="6097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5715</xdr:colOff>
      <xdr:row>13</xdr:row>
      <xdr:rowOff>5715</xdr:rowOff>
    </xdr:to>
    <xdr:sp macro="" textlink="">
      <xdr:nvSpPr>
        <xdr:cNvPr id="46" name="Freeform 13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422265" y="4333875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13</xdr:row>
      <xdr:rowOff>342900</xdr:rowOff>
    </xdr:from>
    <xdr:to>
      <xdr:col>0</xdr:col>
      <xdr:colOff>5715</xdr:colOff>
      <xdr:row>13</xdr:row>
      <xdr:rowOff>348615</xdr:rowOff>
    </xdr:to>
    <xdr:sp macro="" textlink="">
      <xdr:nvSpPr>
        <xdr:cNvPr id="47" name="Freeform 13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422265" y="4683760"/>
          <a:ext cx="5715" cy="5715"/>
        </a:xfrm>
        <a:custGeom>
          <a:avLst/>
          <a:gdLst/>
          <a:ahLst/>
          <a:cxnLst/>
          <a:rect l="l" t="t" r="r" b="b"/>
          <a:pathLst>
            <a:path w="6096" h="6097">
              <a:moveTo>
                <a:pt x="0" y="0"/>
              </a:moveTo>
              <a:lnTo>
                <a:pt x="6096" y="0"/>
              </a:lnTo>
              <a:lnTo>
                <a:pt x="6096" y="6097"/>
              </a:lnTo>
              <a:lnTo>
                <a:pt x="0" y="6097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5715</xdr:colOff>
      <xdr:row>15</xdr:row>
      <xdr:rowOff>5715</xdr:rowOff>
    </xdr:to>
    <xdr:sp macro="" textlink="">
      <xdr:nvSpPr>
        <xdr:cNvPr id="48" name="Freeform 1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422265" y="5009515"/>
          <a:ext cx="5715" cy="5715"/>
        </a:xfrm>
        <a:custGeom>
          <a:avLst/>
          <a:gdLst/>
          <a:ahLst/>
          <a:cxnLst/>
          <a:rect l="l" t="t" r="r" b="b"/>
          <a:pathLst>
            <a:path w="6096" h="6097">
              <a:moveTo>
                <a:pt x="0" y="0"/>
              </a:moveTo>
              <a:lnTo>
                <a:pt x="6096" y="0"/>
              </a:lnTo>
              <a:lnTo>
                <a:pt x="6096" y="6097"/>
              </a:lnTo>
              <a:lnTo>
                <a:pt x="0" y="6097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15</xdr:row>
      <xdr:rowOff>352425</xdr:rowOff>
    </xdr:from>
    <xdr:to>
      <xdr:col>0</xdr:col>
      <xdr:colOff>5715</xdr:colOff>
      <xdr:row>15</xdr:row>
      <xdr:rowOff>358140</xdr:rowOff>
    </xdr:to>
    <xdr:sp macro="" textlink="">
      <xdr:nvSpPr>
        <xdr:cNvPr id="49" name="Freeform 1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422265" y="5359400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16</xdr:row>
      <xdr:rowOff>342900</xdr:rowOff>
    </xdr:from>
    <xdr:to>
      <xdr:col>0</xdr:col>
      <xdr:colOff>5715</xdr:colOff>
      <xdr:row>16</xdr:row>
      <xdr:rowOff>348615</xdr:rowOff>
    </xdr:to>
    <xdr:sp macro="" textlink="">
      <xdr:nvSpPr>
        <xdr:cNvPr id="50" name="Freeform 15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422265" y="5697220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5715</xdr:colOff>
      <xdr:row>18</xdr:row>
      <xdr:rowOff>5715</xdr:rowOff>
    </xdr:to>
    <xdr:sp macro="" textlink="">
      <xdr:nvSpPr>
        <xdr:cNvPr id="51" name="Freeform 16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422265" y="6022975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18</xdr:row>
      <xdr:rowOff>342900</xdr:rowOff>
    </xdr:from>
    <xdr:to>
      <xdr:col>0</xdr:col>
      <xdr:colOff>5715</xdr:colOff>
      <xdr:row>18</xdr:row>
      <xdr:rowOff>348615</xdr:rowOff>
    </xdr:to>
    <xdr:sp macro="" textlink="">
      <xdr:nvSpPr>
        <xdr:cNvPr id="52" name="Freeform 16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422265" y="6372860"/>
          <a:ext cx="5715" cy="5715"/>
        </a:xfrm>
        <a:custGeom>
          <a:avLst/>
          <a:gdLst/>
          <a:ahLst/>
          <a:cxnLst/>
          <a:rect l="l" t="t" r="r" b="b"/>
          <a:pathLst>
            <a:path w="6096" h="6097">
              <a:moveTo>
                <a:pt x="0" y="0"/>
              </a:moveTo>
              <a:lnTo>
                <a:pt x="6096" y="0"/>
              </a:lnTo>
              <a:lnTo>
                <a:pt x="6096" y="6097"/>
              </a:lnTo>
              <a:lnTo>
                <a:pt x="0" y="6097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5715</xdr:colOff>
      <xdr:row>20</xdr:row>
      <xdr:rowOff>5715</xdr:rowOff>
    </xdr:to>
    <xdr:sp macro="" textlink="">
      <xdr:nvSpPr>
        <xdr:cNvPr id="53" name="Freeform 17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422265" y="6698615"/>
          <a:ext cx="5715" cy="5715"/>
        </a:xfrm>
        <a:custGeom>
          <a:avLst/>
          <a:gdLst/>
          <a:ahLst/>
          <a:cxnLst/>
          <a:rect l="l" t="t" r="r" b="b"/>
          <a:pathLst>
            <a:path w="6096" h="6097">
              <a:moveTo>
                <a:pt x="0" y="0"/>
              </a:moveTo>
              <a:lnTo>
                <a:pt x="6096" y="0"/>
              </a:lnTo>
              <a:lnTo>
                <a:pt x="6096" y="6097"/>
              </a:lnTo>
              <a:lnTo>
                <a:pt x="0" y="6097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20</xdr:row>
      <xdr:rowOff>352425</xdr:rowOff>
    </xdr:from>
    <xdr:to>
      <xdr:col>0</xdr:col>
      <xdr:colOff>5715</xdr:colOff>
      <xdr:row>20</xdr:row>
      <xdr:rowOff>358140</xdr:rowOff>
    </xdr:to>
    <xdr:sp macro="" textlink="">
      <xdr:nvSpPr>
        <xdr:cNvPr id="54" name="Freeform 17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422265" y="7048500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21</xdr:row>
      <xdr:rowOff>342900</xdr:rowOff>
    </xdr:from>
    <xdr:to>
      <xdr:col>0</xdr:col>
      <xdr:colOff>5715</xdr:colOff>
      <xdr:row>21</xdr:row>
      <xdr:rowOff>348615</xdr:rowOff>
    </xdr:to>
    <xdr:sp macro="" textlink="">
      <xdr:nvSpPr>
        <xdr:cNvPr id="55" name="Freeform 18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422265" y="7386320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22</xdr:row>
      <xdr:rowOff>171450</xdr:rowOff>
    </xdr:from>
    <xdr:to>
      <xdr:col>0</xdr:col>
      <xdr:colOff>5715</xdr:colOff>
      <xdr:row>22</xdr:row>
      <xdr:rowOff>177165</xdr:rowOff>
    </xdr:to>
    <xdr:sp macro="" textlink="">
      <xdr:nvSpPr>
        <xdr:cNvPr id="56" name="Freeform 19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422265" y="7552690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5715</xdr:colOff>
      <xdr:row>24</xdr:row>
      <xdr:rowOff>5715</xdr:rowOff>
    </xdr:to>
    <xdr:sp macro="" textlink="">
      <xdr:nvSpPr>
        <xdr:cNvPr id="57" name="Freeform 20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422265" y="8055610"/>
          <a:ext cx="5715" cy="5715"/>
        </a:xfrm>
        <a:custGeom>
          <a:avLst/>
          <a:gdLst/>
          <a:ahLst/>
          <a:cxnLst/>
          <a:rect l="l" t="t" r="r" b="b"/>
          <a:pathLst>
            <a:path w="6096" h="6095">
              <a:moveTo>
                <a:pt x="0" y="0"/>
              </a:moveTo>
              <a:lnTo>
                <a:pt x="6096" y="0"/>
              </a:lnTo>
              <a:lnTo>
                <a:pt x="6096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24</xdr:row>
      <xdr:rowOff>342900</xdr:rowOff>
    </xdr:from>
    <xdr:to>
      <xdr:col>0</xdr:col>
      <xdr:colOff>5715</xdr:colOff>
      <xdr:row>24</xdr:row>
      <xdr:rowOff>348615</xdr:rowOff>
    </xdr:to>
    <xdr:sp macro="" textlink="">
      <xdr:nvSpPr>
        <xdr:cNvPr id="58" name="Freeform 20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422265" y="840549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5715</xdr:colOff>
      <xdr:row>26</xdr:row>
      <xdr:rowOff>5715</xdr:rowOff>
    </xdr:to>
    <xdr:sp macro="" textlink="">
      <xdr:nvSpPr>
        <xdr:cNvPr id="59" name="Freeform 21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422265" y="8731250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26</xdr:row>
      <xdr:rowOff>352425</xdr:rowOff>
    </xdr:from>
    <xdr:to>
      <xdr:col>0</xdr:col>
      <xdr:colOff>5715</xdr:colOff>
      <xdr:row>26</xdr:row>
      <xdr:rowOff>358140</xdr:rowOff>
    </xdr:to>
    <xdr:sp macro="" textlink="">
      <xdr:nvSpPr>
        <xdr:cNvPr id="60" name="Freeform 21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422265" y="908113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27</xdr:row>
      <xdr:rowOff>314325</xdr:rowOff>
    </xdr:from>
    <xdr:to>
      <xdr:col>0</xdr:col>
      <xdr:colOff>5715</xdr:colOff>
      <xdr:row>27</xdr:row>
      <xdr:rowOff>320040</xdr:rowOff>
    </xdr:to>
    <xdr:sp macro="" textlink="">
      <xdr:nvSpPr>
        <xdr:cNvPr id="61" name="Freeform 22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422265" y="938847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0"/>
              </a:moveTo>
              <a:lnTo>
                <a:pt x="6096" y="0"/>
              </a:lnTo>
              <a:lnTo>
                <a:pt x="6096" y="6096"/>
              </a:lnTo>
              <a:lnTo>
                <a:pt x="0" y="6096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28</xdr:row>
      <xdr:rowOff>333375</xdr:rowOff>
    </xdr:from>
    <xdr:to>
      <xdr:col>0</xdr:col>
      <xdr:colOff>5715</xdr:colOff>
      <xdr:row>28</xdr:row>
      <xdr:rowOff>339090</xdr:rowOff>
    </xdr:to>
    <xdr:sp macro="" textlink="">
      <xdr:nvSpPr>
        <xdr:cNvPr id="62" name="Freeform 25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5753100" y="35433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29</xdr:row>
      <xdr:rowOff>342900</xdr:rowOff>
    </xdr:from>
    <xdr:to>
      <xdr:col>0</xdr:col>
      <xdr:colOff>5715</xdr:colOff>
      <xdr:row>29</xdr:row>
      <xdr:rowOff>348615</xdr:rowOff>
    </xdr:to>
    <xdr:sp macro="" textlink="">
      <xdr:nvSpPr>
        <xdr:cNvPr id="63" name="Freeform 25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753100" y="70485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5715</xdr:colOff>
      <xdr:row>31</xdr:row>
      <xdr:rowOff>5715</xdr:rowOff>
    </xdr:to>
    <xdr:sp macro="" textlink="">
      <xdr:nvSpPr>
        <xdr:cNvPr id="64" name="Freeform 26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5753100" y="103060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31</xdr:row>
      <xdr:rowOff>342900</xdr:rowOff>
    </xdr:from>
    <xdr:to>
      <xdr:col>0</xdr:col>
      <xdr:colOff>5715</xdr:colOff>
      <xdr:row>31</xdr:row>
      <xdr:rowOff>348615</xdr:rowOff>
    </xdr:to>
    <xdr:sp macro="" textlink="">
      <xdr:nvSpPr>
        <xdr:cNvPr id="65" name="Freeform 26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753100" y="138049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5715</xdr:colOff>
      <xdr:row>33</xdr:row>
      <xdr:rowOff>5715</xdr:rowOff>
    </xdr:to>
    <xdr:sp macro="" textlink="">
      <xdr:nvSpPr>
        <xdr:cNvPr id="66" name="Freeform 27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753100" y="170624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33</xdr:row>
      <xdr:rowOff>352425</xdr:rowOff>
    </xdr:from>
    <xdr:to>
      <xdr:col>0</xdr:col>
      <xdr:colOff>5715</xdr:colOff>
      <xdr:row>33</xdr:row>
      <xdr:rowOff>358140</xdr:rowOff>
    </xdr:to>
    <xdr:sp macro="" textlink="">
      <xdr:nvSpPr>
        <xdr:cNvPr id="67" name="Freeform 27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753100" y="205613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34</xdr:row>
      <xdr:rowOff>171450</xdr:rowOff>
    </xdr:from>
    <xdr:to>
      <xdr:col>0</xdr:col>
      <xdr:colOff>5715</xdr:colOff>
      <xdr:row>34</xdr:row>
      <xdr:rowOff>177165</xdr:rowOff>
    </xdr:to>
    <xdr:sp macro="" textlink="">
      <xdr:nvSpPr>
        <xdr:cNvPr id="68" name="Freeform 28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753100" y="221742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35</xdr:row>
      <xdr:rowOff>809625</xdr:rowOff>
    </xdr:from>
    <xdr:to>
      <xdr:col>0</xdr:col>
      <xdr:colOff>5715</xdr:colOff>
      <xdr:row>35</xdr:row>
      <xdr:rowOff>815340</xdr:rowOff>
    </xdr:to>
    <xdr:sp macro="" textlink="">
      <xdr:nvSpPr>
        <xdr:cNvPr id="69" name="Freeform 29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753100" y="254063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36</xdr:row>
      <xdr:rowOff>171450</xdr:rowOff>
    </xdr:from>
    <xdr:to>
      <xdr:col>0</xdr:col>
      <xdr:colOff>5715</xdr:colOff>
      <xdr:row>36</xdr:row>
      <xdr:rowOff>177165</xdr:rowOff>
    </xdr:to>
    <xdr:sp macro="" textlink="">
      <xdr:nvSpPr>
        <xdr:cNvPr id="70" name="Freeform 29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5753100" y="272542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37</xdr:row>
      <xdr:rowOff>314325</xdr:rowOff>
    </xdr:from>
    <xdr:to>
      <xdr:col>0</xdr:col>
      <xdr:colOff>5715</xdr:colOff>
      <xdr:row>37</xdr:row>
      <xdr:rowOff>320040</xdr:rowOff>
    </xdr:to>
    <xdr:sp macro="" textlink="">
      <xdr:nvSpPr>
        <xdr:cNvPr id="71" name="Freeform 30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753100" y="304736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38</xdr:row>
      <xdr:rowOff>333375</xdr:rowOff>
    </xdr:from>
    <xdr:to>
      <xdr:col>0</xdr:col>
      <xdr:colOff>5715</xdr:colOff>
      <xdr:row>38</xdr:row>
      <xdr:rowOff>339090</xdr:rowOff>
    </xdr:to>
    <xdr:sp macro="" textlink="">
      <xdr:nvSpPr>
        <xdr:cNvPr id="72" name="Freeform 3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753100" y="338518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40</xdr:row>
      <xdr:rowOff>0</xdr:rowOff>
    </xdr:from>
    <xdr:to>
      <xdr:col>0</xdr:col>
      <xdr:colOff>5715</xdr:colOff>
      <xdr:row>40</xdr:row>
      <xdr:rowOff>5715</xdr:rowOff>
    </xdr:to>
    <xdr:sp macro="" textlink="">
      <xdr:nvSpPr>
        <xdr:cNvPr id="73" name="Freeform 32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753100" y="354647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40</xdr:row>
      <xdr:rowOff>352425</xdr:rowOff>
    </xdr:from>
    <xdr:to>
      <xdr:col>0</xdr:col>
      <xdr:colOff>5715</xdr:colOff>
      <xdr:row>40</xdr:row>
      <xdr:rowOff>358140</xdr:rowOff>
    </xdr:to>
    <xdr:sp macro="" textlink="">
      <xdr:nvSpPr>
        <xdr:cNvPr id="74" name="Freeform 32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753100" y="3896360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5715</xdr:colOff>
      <xdr:row>42</xdr:row>
      <xdr:rowOff>5715</xdr:rowOff>
    </xdr:to>
    <xdr:sp macro="" textlink="">
      <xdr:nvSpPr>
        <xdr:cNvPr id="75" name="Freeform 32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5753100" y="422211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42</xdr:row>
      <xdr:rowOff>619125</xdr:rowOff>
    </xdr:from>
    <xdr:to>
      <xdr:col>0</xdr:col>
      <xdr:colOff>5715</xdr:colOff>
      <xdr:row>42</xdr:row>
      <xdr:rowOff>624840</xdr:rowOff>
    </xdr:to>
    <xdr:sp macro="" textlink="">
      <xdr:nvSpPr>
        <xdr:cNvPr id="76" name="Freeform 33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5753100" y="454723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5715</xdr:colOff>
      <xdr:row>44</xdr:row>
      <xdr:rowOff>5715</xdr:rowOff>
    </xdr:to>
    <xdr:sp macro="" textlink="">
      <xdr:nvSpPr>
        <xdr:cNvPr id="77" name="Freeform 34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753100" y="473011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44</xdr:row>
      <xdr:rowOff>523875</xdr:rowOff>
    </xdr:from>
    <xdr:to>
      <xdr:col>0</xdr:col>
      <xdr:colOff>5715</xdr:colOff>
      <xdr:row>44</xdr:row>
      <xdr:rowOff>529590</xdr:rowOff>
    </xdr:to>
    <xdr:sp macro="" textlink="">
      <xdr:nvSpPr>
        <xdr:cNvPr id="78" name="Freeform 34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753100" y="525335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45</xdr:row>
      <xdr:rowOff>304800</xdr:rowOff>
    </xdr:from>
    <xdr:to>
      <xdr:col>0</xdr:col>
      <xdr:colOff>5715</xdr:colOff>
      <xdr:row>45</xdr:row>
      <xdr:rowOff>310515</xdr:rowOff>
    </xdr:to>
    <xdr:sp macro="" textlink="">
      <xdr:nvSpPr>
        <xdr:cNvPr id="79" name="Freeform 35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753100" y="555815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  <xdr:twoCellAnchor>
    <xdr:from>
      <xdr:col>0</xdr:col>
      <xdr:colOff>9525</xdr:colOff>
      <xdr:row>45</xdr:row>
      <xdr:rowOff>304800</xdr:rowOff>
    </xdr:from>
    <xdr:to>
      <xdr:col>0</xdr:col>
      <xdr:colOff>15240</xdr:colOff>
      <xdr:row>45</xdr:row>
      <xdr:rowOff>310515</xdr:rowOff>
    </xdr:to>
    <xdr:sp macro="" textlink="">
      <xdr:nvSpPr>
        <xdr:cNvPr id="80" name="Freeform 35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5758815" y="5558155"/>
          <a:ext cx="5715" cy="5715"/>
        </a:xfrm>
        <a:custGeom>
          <a:avLst/>
          <a:gdLst/>
          <a:ahLst/>
          <a:cxnLst/>
          <a:rect l="l" t="t" r="r" b="b"/>
          <a:pathLst>
            <a:path w="6095" h="6095">
              <a:moveTo>
                <a:pt x="0" y="0"/>
              </a:moveTo>
              <a:lnTo>
                <a:pt x="6095" y="0"/>
              </a:lnTo>
              <a:lnTo>
                <a:pt x="6095" y="6095"/>
              </a:lnTo>
              <a:lnTo>
                <a:pt x="0" y="6095"/>
              </a:lnTo>
              <a:close/>
              <a:moveTo>
                <a:pt x="0" y="0"/>
              </a:moveTo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43" sqref="F43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8.14062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37.5" customHeight="1" x14ac:dyDescent="0.25">
      <c r="A5" s="22" t="s">
        <v>1</v>
      </c>
      <c r="B5" s="22"/>
      <c r="C5" s="23" t="s">
        <v>59</v>
      </c>
      <c r="D5" s="24"/>
      <c r="E5" s="24"/>
      <c r="F5" s="24"/>
      <c r="G5" s="24"/>
      <c r="H5" s="24"/>
      <c r="I5" s="24"/>
      <c r="J5" s="24"/>
      <c r="K5" s="24"/>
      <c r="L5" s="25"/>
    </row>
    <row r="6" spans="1:12" ht="15.75" x14ac:dyDescent="0.25">
      <c r="A6" s="22" t="s">
        <v>2</v>
      </c>
      <c r="B6" s="22"/>
      <c r="C6" s="23" t="s">
        <v>3</v>
      </c>
      <c r="D6" s="24"/>
      <c r="E6" s="24"/>
      <c r="F6" s="24"/>
      <c r="G6" s="24"/>
      <c r="H6" s="24"/>
      <c r="I6" s="24"/>
      <c r="J6" s="24"/>
      <c r="K6" s="24"/>
      <c r="L6" s="25"/>
    </row>
    <row r="7" spans="1:12" ht="15.75" x14ac:dyDescent="0.25">
      <c r="A7" s="28" t="s">
        <v>4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1"/>
    </row>
    <row r="8" spans="1:12" ht="15.75" x14ac:dyDescent="0.25">
      <c r="A8" s="3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5.5" x14ac:dyDescent="0.25">
      <c r="A9" s="33" t="s">
        <v>6</v>
      </c>
      <c r="B9" s="33" t="s">
        <v>7</v>
      </c>
      <c r="C9" s="35" t="s">
        <v>8</v>
      </c>
      <c r="D9" s="33" t="s">
        <v>9</v>
      </c>
      <c r="E9" s="35" t="s">
        <v>10</v>
      </c>
      <c r="F9" s="4" t="s">
        <v>17</v>
      </c>
      <c r="G9" s="4" t="s">
        <v>18</v>
      </c>
      <c r="H9" s="4" t="s">
        <v>11</v>
      </c>
      <c r="I9" s="35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33"/>
      <c r="B10" s="34"/>
      <c r="C10" s="36"/>
      <c r="D10" s="34"/>
      <c r="E10" s="36"/>
      <c r="F10" s="19" t="s">
        <v>16</v>
      </c>
      <c r="G10" s="19" t="s">
        <v>16</v>
      </c>
      <c r="H10" s="19" t="s">
        <v>16</v>
      </c>
      <c r="I10" s="35"/>
      <c r="J10" s="8"/>
      <c r="K10" s="8"/>
      <c r="L10" s="14"/>
    </row>
    <row r="11" spans="1:12" ht="55.5" customHeight="1" x14ac:dyDescent="0.25">
      <c r="A11" s="17">
        <v>1</v>
      </c>
      <c r="B11" s="37" t="s">
        <v>22</v>
      </c>
      <c r="C11" s="41" t="s">
        <v>61</v>
      </c>
      <c r="D11" s="40" t="s">
        <v>19</v>
      </c>
      <c r="E11" s="16">
        <v>5</v>
      </c>
      <c r="F11" s="13">
        <v>13801.23</v>
      </c>
      <c r="G11" s="13">
        <v>11617.2</v>
      </c>
      <c r="H11" s="20">
        <v>12778.92</v>
      </c>
      <c r="I11" s="18">
        <f t="shared" ref="I11:I36" si="0">ROUND((AVERAGE(F11:H11)),2)</f>
        <v>12732.45</v>
      </c>
      <c r="J11" s="9">
        <f t="shared" ref="J11:J36" si="1">STDEV(F11:H11)</f>
        <v>1092.7563113064134</v>
      </c>
      <c r="K11" s="10">
        <f t="shared" ref="K11:K36" si="2">STDEV(F11:H11)/AVERAGE(F11:H11)</f>
        <v>8.5824512274260925E-2</v>
      </c>
      <c r="L11" s="11">
        <f t="shared" ref="L11:L36" si="3">ROUND((I11*E11),2)</f>
        <v>63662.25</v>
      </c>
    </row>
    <row r="12" spans="1:12" ht="61.5" customHeight="1" x14ac:dyDescent="0.25">
      <c r="A12" s="17">
        <v>2</v>
      </c>
      <c r="B12" s="38" t="s">
        <v>25</v>
      </c>
      <c r="C12" s="41" t="s">
        <v>62</v>
      </c>
      <c r="D12" s="40" t="s">
        <v>19</v>
      </c>
      <c r="E12" s="16">
        <v>3</v>
      </c>
      <c r="F12" s="13">
        <v>17945.93</v>
      </c>
      <c r="G12" s="13">
        <v>15106</v>
      </c>
      <c r="H12" s="20">
        <v>16616.599999999999</v>
      </c>
      <c r="I12" s="18">
        <f t="shared" si="0"/>
        <v>16556.18</v>
      </c>
      <c r="J12" s="9">
        <f t="shared" si="1"/>
        <v>1420.9288636780286</v>
      </c>
      <c r="K12" s="10">
        <f t="shared" si="2"/>
        <v>8.5824698074094125E-2</v>
      </c>
      <c r="L12" s="11">
        <f t="shared" si="3"/>
        <v>49668.54</v>
      </c>
    </row>
    <row r="13" spans="1:12" ht="51" customHeight="1" x14ac:dyDescent="0.25">
      <c r="A13" s="17">
        <v>3</v>
      </c>
      <c r="B13" s="38" t="s">
        <v>26</v>
      </c>
      <c r="C13" s="41" t="s">
        <v>63</v>
      </c>
      <c r="D13" s="40" t="s">
        <v>19</v>
      </c>
      <c r="E13" s="16">
        <v>2</v>
      </c>
      <c r="F13" s="13">
        <v>3293.14</v>
      </c>
      <c r="G13" s="13">
        <v>2772</v>
      </c>
      <c r="H13" s="20">
        <v>3049.2</v>
      </c>
      <c r="I13" s="18">
        <f t="shared" si="0"/>
        <v>3038.11</v>
      </c>
      <c r="J13" s="9">
        <f t="shared" si="1"/>
        <v>260.74683225944142</v>
      </c>
      <c r="K13" s="10">
        <f t="shared" si="2"/>
        <v>8.5825248649745819E-2</v>
      </c>
      <c r="L13" s="11">
        <f t="shared" si="3"/>
        <v>6076.22</v>
      </c>
    </row>
    <row r="14" spans="1:12" ht="66.75" customHeight="1" x14ac:dyDescent="0.25">
      <c r="A14" s="17">
        <v>4</v>
      </c>
      <c r="B14" s="38" t="s">
        <v>27</v>
      </c>
      <c r="C14" s="41" t="s">
        <v>64</v>
      </c>
      <c r="D14" s="40" t="s">
        <v>19</v>
      </c>
      <c r="E14" s="16">
        <v>20</v>
      </c>
      <c r="F14" s="13">
        <v>656.96</v>
      </c>
      <c r="G14" s="13">
        <v>553</v>
      </c>
      <c r="H14" s="20">
        <v>608.29999999999995</v>
      </c>
      <c r="I14" s="18">
        <f t="shared" si="0"/>
        <v>606.09</v>
      </c>
      <c r="J14" s="9">
        <f t="shared" si="1"/>
        <v>52.015329791642529</v>
      </c>
      <c r="K14" s="10">
        <f t="shared" si="2"/>
        <v>8.5821603827245602E-2</v>
      </c>
      <c r="L14" s="11">
        <f t="shared" si="3"/>
        <v>12121.8</v>
      </c>
    </row>
    <row r="15" spans="1:12" ht="54" customHeight="1" x14ac:dyDescent="0.25">
      <c r="A15" s="17">
        <v>5</v>
      </c>
      <c r="B15" s="38" t="s">
        <v>28</v>
      </c>
      <c r="C15" s="41" t="s">
        <v>65</v>
      </c>
      <c r="D15" s="40" t="s">
        <v>19</v>
      </c>
      <c r="E15" s="16">
        <v>5</v>
      </c>
      <c r="F15" s="13">
        <v>914.76</v>
      </c>
      <c r="G15" s="13">
        <v>770</v>
      </c>
      <c r="H15" s="20">
        <v>847</v>
      </c>
      <c r="I15" s="18">
        <f t="shared" si="0"/>
        <v>843.92</v>
      </c>
      <c r="J15" s="9">
        <f t="shared" si="1"/>
        <v>72.429132260437854</v>
      </c>
      <c r="K15" s="10">
        <f t="shared" si="2"/>
        <v>8.5824642454779887E-2</v>
      </c>
      <c r="L15" s="11">
        <f t="shared" si="3"/>
        <v>4219.6000000000004</v>
      </c>
    </row>
    <row r="16" spans="1:12" ht="54" customHeight="1" x14ac:dyDescent="0.25">
      <c r="A16" s="17">
        <v>6</v>
      </c>
      <c r="B16" s="38" t="s">
        <v>29</v>
      </c>
      <c r="C16" s="41" t="s">
        <v>66</v>
      </c>
      <c r="D16" s="40" t="s">
        <v>19</v>
      </c>
      <c r="E16" s="16">
        <v>2</v>
      </c>
      <c r="F16" s="13">
        <v>3524.32</v>
      </c>
      <c r="G16" s="13">
        <v>2966.6</v>
      </c>
      <c r="H16" s="20">
        <v>3263.26</v>
      </c>
      <c r="I16" s="18">
        <f t="shared" si="0"/>
        <v>3251.39</v>
      </c>
      <c r="J16" s="9">
        <f t="shared" si="1"/>
        <v>279.04930197607268</v>
      </c>
      <c r="K16" s="10">
        <f t="shared" si="2"/>
        <v>8.5824529168850486E-2</v>
      </c>
      <c r="L16" s="11">
        <f t="shared" si="3"/>
        <v>6502.78</v>
      </c>
    </row>
    <row r="17" spans="1:12" ht="54" customHeight="1" x14ac:dyDescent="0.25">
      <c r="A17" s="17">
        <v>7</v>
      </c>
      <c r="B17" s="38" t="s">
        <v>30</v>
      </c>
      <c r="C17" s="41" t="s">
        <v>66</v>
      </c>
      <c r="D17" s="40" t="s">
        <v>21</v>
      </c>
      <c r="E17" s="16">
        <v>3</v>
      </c>
      <c r="F17" s="13">
        <v>6115.59</v>
      </c>
      <c r="G17" s="13">
        <v>5147.8</v>
      </c>
      <c r="H17" s="20">
        <v>5662.58</v>
      </c>
      <c r="I17" s="18">
        <f t="shared" si="0"/>
        <v>5641.99</v>
      </c>
      <c r="J17" s="9">
        <f t="shared" si="1"/>
        <v>484.2234320022111</v>
      </c>
      <c r="K17" s="10">
        <f t="shared" si="2"/>
        <v>8.5824936237428817E-2</v>
      </c>
      <c r="L17" s="11">
        <f t="shared" si="3"/>
        <v>16925.97</v>
      </c>
    </row>
    <row r="18" spans="1:12" ht="54" customHeight="1" x14ac:dyDescent="0.25">
      <c r="A18" s="17">
        <v>8</v>
      </c>
      <c r="B18" s="38" t="s">
        <v>31</v>
      </c>
      <c r="C18" s="41" t="s">
        <v>66</v>
      </c>
      <c r="D18" s="40" t="s">
        <v>21</v>
      </c>
      <c r="E18" s="16">
        <v>10</v>
      </c>
      <c r="F18" s="13">
        <v>1523.49</v>
      </c>
      <c r="G18" s="13">
        <v>1282.4000000000001</v>
      </c>
      <c r="H18" s="20">
        <v>1410.64</v>
      </c>
      <c r="I18" s="18">
        <f t="shared" si="0"/>
        <v>1405.51</v>
      </c>
      <c r="J18" s="9">
        <f t="shared" si="1"/>
        <v>120.62684071134413</v>
      </c>
      <c r="K18" s="10">
        <f t="shared" si="2"/>
        <v>8.5824249355283211E-2</v>
      </c>
      <c r="L18" s="11">
        <f t="shared" si="3"/>
        <v>14055.1</v>
      </c>
    </row>
    <row r="19" spans="1:12" ht="60" customHeight="1" x14ac:dyDescent="0.25">
      <c r="A19" s="17">
        <v>9</v>
      </c>
      <c r="B19" s="38" t="s">
        <v>32</v>
      </c>
      <c r="C19" s="41" t="s">
        <v>65</v>
      </c>
      <c r="D19" s="40" t="s">
        <v>19</v>
      </c>
      <c r="E19" s="16">
        <v>5</v>
      </c>
      <c r="F19" s="13">
        <v>176.3</v>
      </c>
      <c r="G19" s="13">
        <v>148.4</v>
      </c>
      <c r="H19" s="20">
        <v>163.24</v>
      </c>
      <c r="I19" s="18">
        <f t="shared" si="0"/>
        <v>162.65</v>
      </c>
      <c r="J19" s="9">
        <f t="shared" si="1"/>
        <v>13.959460352511247</v>
      </c>
      <c r="K19" s="10">
        <f t="shared" si="2"/>
        <v>8.5826907114673404E-2</v>
      </c>
      <c r="L19" s="11">
        <f t="shared" si="3"/>
        <v>813.25</v>
      </c>
    </row>
    <row r="20" spans="1:12" ht="60" customHeight="1" x14ac:dyDescent="0.25">
      <c r="A20" s="17">
        <v>10</v>
      </c>
      <c r="B20" s="38" t="s">
        <v>33</v>
      </c>
      <c r="C20" s="41" t="s">
        <v>66</v>
      </c>
      <c r="D20" s="40" t="s">
        <v>21</v>
      </c>
      <c r="E20" s="16">
        <v>50</v>
      </c>
      <c r="F20" s="13">
        <v>1789.6</v>
      </c>
      <c r="G20" s="13">
        <v>1506.4</v>
      </c>
      <c r="H20" s="20">
        <v>1657.04</v>
      </c>
      <c r="I20" s="18">
        <f t="shared" si="0"/>
        <v>1651.01</v>
      </c>
      <c r="J20" s="9">
        <f t="shared" si="1"/>
        <v>141.69615567591558</v>
      </c>
      <c r="K20" s="10">
        <f t="shared" si="2"/>
        <v>8.5823750066170823E-2</v>
      </c>
      <c r="L20" s="11">
        <f t="shared" si="3"/>
        <v>82550.5</v>
      </c>
    </row>
    <row r="21" spans="1:12" ht="60" customHeight="1" x14ac:dyDescent="0.25">
      <c r="A21" s="17">
        <v>11</v>
      </c>
      <c r="B21" s="37" t="s">
        <v>34</v>
      </c>
      <c r="C21" s="41" t="s">
        <v>65</v>
      </c>
      <c r="D21" s="40" t="s">
        <v>21</v>
      </c>
      <c r="E21" s="16">
        <v>10</v>
      </c>
      <c r="F21" s="13">
        <v>239.5</v>
      </c>
      <c r="G21" s="13">
        <v>201.6</v>
      </c>
      <c r="H21" s="20">
        <v>221.76</v>
      </c>
      <c r="I21" s="18">
        <f t="shared" si="0"/>
        <v>220.95</v>
      </c>
      <c r="J21" s="9">
        <f t="shared" si="1"/>
        <v>18.962872496890693</v>
      </c>
      <c r="K21" s="10">
        <f t="shared" si="2"/>
        <v>8.5822975425688799E-2</v>
      </c>
      <c r="L21" s="11">
        <f t="shared" si="3"/>
        <v>2209.5</v>
      </c>
    </row>
    <row r="22" spans="1:12" ht="60" customHeight="1" x14ac:dyDescent="0.25">
      <c r="A22" s="17">
        <v>12</v>
      </c>
      <c r="B22" s="38" t="s">
        <v>35</v>
      </c>
      <c r="C22" s="41" t="s">
        <v>67</v>
      </c>
      <c r="D22" s="40" t="s">
        <v>21</v>
      </c>
      <c r="E22" s="16">
        <v>10</v>
      </c>
      <c r="F22" s="13">
        <v>1119.33</v>
      </c>
      <c r="G22" s="13">
        <v>942.2</v>
      </c>
      <c r="H22" s="20">
        <v>1036.42</v>
      </c>
      <c r="I22" s="18">
        <f t="shared" si="0"/>
        <v>1032.6500000000001</v>
      </c>
      <c r="J22" s="9">
        <f t="shared" si="1"/>
        <v>88.625159520307719</v>
      </c>
      <c r="K22" s="10">
        <f t="shared" si="2"/>
        <v>8.5823037350803974E-2</v>
      </c>
      <c r="L22" s="11">
        <f t="shared" si="3"/>
        <v>10326.5</v>
      </c>
    </row>
    <row r="23" spans="1:12" ht="60" customHeight="1" x14ac:dyDescent="0.25">
      <c r="A23" s="17">
        <v>13</v>
      </c>
      <c r="B23" s="38" t="s">
        <v>60</v>
      </c>
      <c r="C23" s="41" t="s">
        <v>68</v>
      </c>
      <c r="D23" s="40" t="s">
        <v>19</v>
      </c>
      <c r="E23" s="16">
        <v>2</v>
      </c>
      <c r="F23" s="13">
        <v>6516.42</v>
      </c>
      <c r="G23" s="13">
        <v>5485.2</v>
      </c>
      <c r="H23" s="20">
        <v>6033.72</v>
      </c>
      <c r="I23" s="18">
        <f t="shared" si="0"/>
        <v>6011.78</v>
      </c>
      <c r="J23" s="9">
        <f t="shared" si="1"/>
        <v>515.959974028994</v>
      </c>
      <c r="K23" s="10">
        <f t="shared" si="2"/>
        <v>8.5824826262603432E-2</v>
      </c>
      <c r="L23" s="11">
        <f t="shared" si="3"/>
        <v>12023.56</v>
      </c>
    </row>
    <row r="24" spans="1:12" ht="60" customHeight="1" x14ac:dyDescent="0.25">
      <c r="A24" s="17">
        <v>14</v>
      </c>
      <c r="B24" s="39" t="s">
        <v>36</v>
      </c>
      <c r="C24" s="41" t="s">
        <v>69</v>
      </c>
      <c r="D24" s="40" t="s">
        <v>23</v>
      </c>
      <c r="E24" s="16">
        <v>2</v>
      </c>
      <c r="F24" s="13">
        <v>15717.24</v>
      </c>
      <c r="G24" s="13">
        <v>13230</v>
      </c>
      <c r="H24" s="20">
        <v>14553</v>
      </c>
      <c r="I24" s="18">
        <f t="shared" si="0"/>
        <v>14500.08</v>
      </c>
      <c r="J24" s="9">
        <f t="shared" si="1"/>
        <v>1244.4641815657048</v>
      </c>
      <c r="K24" s="10">
        <f t="shared" si="2"/>
        <v>8.5824642454779901E-2</v>
      </c>
      <c r="L24" s="11">
        <f t="shared" si="3"/>
        <v>29000.16</v>
      </c>
    </row>
    <row r="25" spans="1:12" ht="60" customHeight="1" x14ac:dyDescent="0.25">
      <c r="A25" s="17">
        <v>15</v>
      </c>
      <c r="B25" s="38" t="s">
        <v>37</v>
      </c>
      <c r="C25" s="41" t="s">
        <v>70</v>
      </c>
      <c r="D25" s="40" t="s">
        <v>24</v>
      </c>
      <c r="E25" s="16">
        <v>50</v>
      </c>
      <c r="F25" s="13">
        <v>394.18</v>
      </c>
      <c r="G25" s="13">
        <v>331.8</v>
      </c>
      <c r="H25" s="20">
        <v>364.98</v>
      </c>
      <c r="I25" s="18">
        <f t="shared" si="0"/>
        <v>363.65</v>
      </c>
      <c r="J25" s="9">
        <f t="shared" si="1"/>
        <v>31.211153989132367</v>
      </c>
      <c r="K25" s="10">
        <f t="shared" si="2"/>
        <v>8.58266682255968E-2</v>
      </c>
      <c r="L25" s="11">
        <f t="shared" si="3"/>
        <v>18182.5</v>
      </c>
    </row>
    <row r="26" spans="1:12" ht="60" customHeight="1" x14ac:dyDescent="0.25">
      <c r="A26" s="17">
        <v>16</v>
      </c>
      <c r="B26" s="38" t="s">
        <v>38</v>
      </c>
      <c r="C26" s="41" t="s">
        <v>70</v>
      </c>
      <c r="D26" s="40" t="s">
        <v>24</v>
      </c>
      <c r="E26" s="16">
        <v>50</v>
      </c>
      <c r="F26" s="13">
        <v>254.47</v>
      </c>
      <c r="G26" s="13">
        <v>214.2</v>
      </c>
      <c r="H26" s="20">
        <v>235.62</v>
      </c>
      <c r="I26" s="18">
        <f t="shared" si="0"/>
        <v>234.76</v>
      </c>
      <c r="J26" s="9">
        <f t="shared" si="1"/>
        <v>20.148663313811504</v>
      </c>
      <c r="K26" s="10">
        <f t="shared" si="2"/>
        <v>8.5825426942643682E-2</v>
      </c>
      <c r="L26" s="11">
        <f t="shared" si="3"/>
        <v>11738</v>
      </c>
    </row>
    <row r="27" spans="1:12" ht="60" customHeight="1" x14ac:dyDescent="0.25">
      <c r="A27" s="17">
        <v>17</v>
      </c>
      <c r="B27" s="38" t="s">
        <v>39</v>
      </c>
      <c r="C27" s="41" t="s">
        <v>70</v>
      </c>
      <c r="D27" s="40" t="s">
        <v>24</v>
      </c>
      <c r="E27" s="16">
        <v>50</v>
      </c>
      <c r="F27" s="13">
        <v>154.68</v>
      </c>
      <c r="G27" s="13">
        <v>130.19999999999999</v>
      </c>
      <c r="H27" s="20">
        <v>143.22</v>
      </c>
      <c r="I27" s="18">
        <f t="shared" si="0"/>
        <v>142.69999999999999</v>
      </c>
      <c r="J27" s="9">
        <f t="shared" si="1"/>
        <v>12.24828151211427</v>
      </c>
      <c r="K27" s="10">
        <f t="shared" si="2"/>
        <v>8.5832386209630476E-2</v>
      </c>
      <c r="L27" s="11">
        <f t="shared" si="3"/>
        <v>7135</v>
      </c>
    </row>
    <row r="28" spans="1:12" ht="60" customHeight="1" x14ac:dyDescent="0.25">
      <c r="A28" s="17">
        <v>18</v>
      </c>
      <c r="B28" s="38" t="s">
        <v>40</v>
      </c>
      <c r="C28" s="41" t="s">
        <v>71</v>
      </c>
      <c r="D28" s="40" t="s">
        <v>19</v>
      </c>
      <c r="E28" s="16">
        <v>8</v>
      </c>
      <c r="F28" s="13">
        <v>648.65</v>
      </c>
      <c r="G28" s="13">
        <v>546</v>
      </c>
      <c r="H28" s="20">
        <v>600.6</v>
      </c>
      <c r="I28" s="18">
        <f t="shared" si="0"/>
        <v>598.41999999999996</v>
      </c>
      <c r="J28" s="9">
        <f t="shared" si="1"/>
        <v>51.359817302374935</v>
      </c>
      <c r="K28" s="10">
        <f t="shared" si="2"/>
        <v>8.5826181260061168E-2</v>
      </c>
      <c r="L28" s="11">
        <f t="shared" si="3"/>
        <v>4787.3599999999997</v>
      </c>
    </row>
    <row r="29" spans="1:12" ht="60" customHeight="1" x14ac:dyDescent="0.25">
      <c r="A29" s="17">
        <v>19</v>
      </c>
      <c r="B29" s="38" t="s">
        <v>41</v>
      </c>
      <c r="C29" s="41" t="s">
        <v>72</v>
      </c>
      <c r="D29" s="40" t="s">
        <v>21</v>
      </c>
      <c r="E29" s="16">
        <v>5</v>
      </c>
      <c r="F29" s="13">
        <v>374.22</v>
      </c>
      <c r="G29" s="13">
        <v>315</v>
      </c>
      <c r="H29" s="20">
        <v>346.5</v>
      </c>
      <c r="I29" s="18">
        <f t="shared" si="0"/>
        <v>345.24</v>
      </c>
      <c r="J29" s="9">
        <f t="shared" si="1"/>
        <v>29.63009956108823</v>
      </c>
      <c r="K29" s="10">
        <f t="shared" si="2"/>
        <v>8.5824642454779942E-2</v>
      </c>
      <c r="L29" s="11">
        <f t="shared" si="3"/>
        <v>1726.2</v>
      </c>
    </row>
    <row r="30" spans="1:12" ht="60" customHeight="1" x14ac:dyDescent="0.25">
      <c r="A30" s="17">
        <v>20</v>
      </c>
      <c r="B30" s="38" t="s">
        <v>42</v>
      </c>
      <c r="C30" s="41" t="s">
        <v>72</v>
      </c>
      <c r="D30" s="40" t="s">
        <v>21</v>
      </c>
      <c r="E30" s="16">
        <v>5</v>
      </c>
      <c r="F30" s="13">
        <v>440.75</v>
      </c>
      <c r="G30" s="13">
        <v>371</v>
      </c>
      <c r="H30" s="20">
        <v>408.1</v>
      </c>
      <c r="I30" s="18">
        <f t="shared" si="0"/>
        <v>406.62</v>
      </c>
      <c r="J30" s="9">
        <f t="shared" si="1"/>
        <v>34.898650881278108</v>
      </c>
      <c r="K30" s="10">
        <f t="shared" si="2"/>
        <v>8.582690711467339E-2</v>
      </c>
      <c r="L30" s="11">
        <f t="shared" si="3"/>
        <v>2033.1</v>
      </c>
    </row>
    <row r="31" spans="1:12" ht="60" customHeight="1" x14ac:dyDescent="0.25">
      <c r="A31" s="17">
        <v>21</v>
      </c>
      <c r="B31" s="38" t="s">
        <v>43</v>
      </c>
      <c r="C31" s="41" t="s">
        <v>72</v>
      </c>
      <c r="D31" s="40" t="s">
        <v>21</v>
      </c>
      <c r="E31" s="16">
        <v>5</v>
      </c>
      <c r="F31" s="13">
        <v>485.65</v>
      </c>
      <c r="G31" s="13">
        <v>408.8</v>
      </c>
      <c r="H31" s="20">
        <v>449.68</v>
      </c>
      <c r="I31" s="18">
        <f t="shared" si="0"/>
        <v>448.04</v>
      </c>
      <c r="J31" s="9">
        <f t="shared" si="1"/>
        <v>38.451133056560664</v>
      </c>
      <c r="K31" s="10">
        <f t="shared" si="2"/>
        <v>8.5820120947885978E-2</v>
      </c>
      <c r="L31" s="11">
        <f t="shared" si="3"/>
        <v>2240.1999999999998</v>
      </c>
    </row>
    <row r="32" spans="1:12" ht="60" customHeight="1" x14ac:dyDescent="0.25">
      <c r="A32" s="17">
        <v>22</v>
      </c>
      <c r="B32" s="38" t="s">
        <v>44</v>
      </c>
      <c r="C32" s="41" t="s">
        <v>73</v>
      </c>
      <c r="D32" s="40" t="s">
        <v>21</v>
      </c>
      <c r="E32" s="16">
        <v>5</v>
      </c>
      <c r="F32" s="13">
        <v>557.16999999999996</v>
      </c>
      <c r="G32" s="13">
        <v>469</v>
      </c>
      <c r="H32" s="20">
        <v>515.9</v>
      </c>
      <c r="I32" s="18">
        <f t="shared" si="0"/>
        <v>514.02</v>
      </c>
      <c r="J32" s="9">
        <f t="shared" si="1"/>
        <v>44.114947957957874</v>
      </c>
      <c r="K32" s="10">
        <f t="shared" si="2"/>
        <v>8.5822851020948207E-2</v>
      </c>
      <c r="L32" s="11">
        <f t="shared" si="3"/>
        <v>2570.1</v>
      </c>
    </row>
    <row r="33" spans="1:12" ht="60" customHeight="1" x14ac:dyDescent="0.25">
      <c r="A33" s="17">
        <v>23</v>
      </c>
      <c r="B33" s="38" t="s">
        <v>45</v>
      </c>
      <c r="C33" s="41" t="s">
        <v>73</v>
      </c>
      <c r="D33" s="40" t="s">
        <v>21</v>
      </c>
      <c r="E33" s="16">
        <v>1</v>
      </c>
      <c r="F33" s="13">
        <v>14727.64</v>
      </c>
      <c r="G33" s="13">
        <v>12397</v>
      </c>
      <c r="H33" s="20">
        <v>13636.7</v>
      </c>
      <c r="I33" s="18">
        <f t="shared" si="0"/>
        <v>13587.11</v>
      </c>
      <c r="J33" s="9">
        <f t="shared" si="1"/>
        <v>1166.110985512671</v>
      </c>
      <c r="K33" s="10">
        <f t="shared" si="2"/>
        <v>8.5824778001361415E-2</v>
      </c>
      <c r="L33" s="11">
        <f t="shared" si="3"/>
        <v>13587.11</v>
      </c>
    </row>
    <row r="34" spans="1:12" ht="58.5" customHeight="1" x14ac:dyDescent="0.25">
      <c r="A34" s="17">
        <v>24</v>
      </c>
      <c r="B34" s="38" t="s">
        <v>46</v>
      </c>
      <c r="C34" s="41" t="s">
        <v>73</v>
      </c>
      <c r="D34" s="40" t="s">
        <v>21</v>
      </c>
      <c r="E34" s="16">
        <v>1</v>
      </c>
      <c r="F34" s="13">
        <v>4167.9799999999996</v>
      </c>
      <c r="G34" s="13">
        <v>3508.4</v>
      </c>
      <c r="H34" s="20">
        <v>3859.24</v>
      </c>
      <c r="I34" s="18">
        <f t="shared" si="0"/>
        <v>3845.21</v>
      </c>
      <c r="J34" s="9">
        <f t="shared" si="1"/>
        <v>330.01385566871761</v>
      </c>
      <c r="K34" s="10">
        <f t="shared" si="2"/>
        <v>8.582473824607198E-2</v>
      </c>
      <c r="L34" s="11">
        <f t="shared" si="3"/>
        <v>3845.21</v>
      </c>
    </row>
    <row r="35" spans="1:12" ht="59.25" customHeight="1" x14ac:dyDescent="0.25">
      <c r="A35" s="17">
        <v>25</v>
      </c>
      <c r="B35" s="38" t="s">
        <v>47</v>
      </c>
      <c r="C35" s="41" t="s">
        <v>74</v>
      </c>
      <c r="D35" s="40" t="s">
        <v>21</v>
      </c>
      <c r="E35" s="16">
        <v>5</v>
      </c>
      <c r="F35" s="13">
        <v>287.73</v>
      </c>
      <c r="G35" s="13">
        <v>242.2</v>
      </c>
      <c r="H35" s="20">
        <v>266.42</v>
      </c>
      <c r="I35" s="18">
        <f t="shared" si="0"/>
        <v>265.45</v>
      </c>
      <c r="J35" s="9">
        <f t="shared" si="1"/>
        <v>22.780493848905049</v>
      </c>
      <c r="K35" s="10">
        <f t="shared" si="2"/>
        <v>8.5818398375984345E-2</v>
      </c>
      <c r="L35" s="11">
        <f t="shared" si="3"/>
        <v>1327.25</v>
      </c>
    </row>
    <row r="36" spans="1:12" ht="65.25" customHeight="1" x14ac:dyDescent="0.25">
      <c r="A36" s="17">
        <v>26</v>
      </c>
      <c r="B36" s="38" t="s">
        <v>48</v>
      </c>
      <c r="C36" s="41" t="s">
        <v>74</v>
      </c>
      <c r="D36" s="40" t="s">
        <v>21</v>
      </c>
      <c r="E36" s="16">
        <v>5</v>
      </c>
      <c r="F36" s="13">
        <v>236.17</v>
      </c>
      <c r="G36" s="13">
        <v>198.8</v>
      </c>
      <c r="H36" s="20">
        <v>218.68</v>
      </c>
      <c r="I36" s="18">
        <f t="shared" si="0"/>
        <v>217.88</v>
      </c>
      <c r="J36" s="9">
        <f t="shared" si="1"/>
        <v>18.697733374217659</v>
      </c>
      <c r="K36" s="10">
        <f t="shared" si="2"/>
        <v>8.5815344791024206E-2</v>
      </c>
      <c r="L36" s="11">
        <f t="shared" si="3"/>
        <v>1089.4000000000001</v>
      </c>
    </row>
    <row r="37" spans="1:12" ht="45" customHeight="1" x14ac:dyDescent="0.25">
      <c r="A37" s="17">
        <v>27</v>
      </c>
      <c r="B37" s="38" t="s">
        <v>49</v>
      </c>
      <c r="C37" s="41" t="s">
        <v>74</v>
      </c>
      <c r="D37" s="40" t="s">
        <v>21</v>
      </c>
      <c r="E37" s="16">
        <v>5</v>
      </c>
      <c r="F37" s="13">
        <v>236.17</v>
      </c>
      <c r="G37" s="13">
        <v>198.8</v>
      </c>
      <c r="H37" s="20">
        <v>218.68</v>
      </c>
      <c r="I37" s="18">
        <f t="shared" ref="I37:I46" si="4">ROUND((AVERAGE(F37:H37)),2)</f>
        <v>217.88</v>
      </c>
      <c r="J37" s="9">
        <f t="shared" ref="J37:J46" si="5">STDEV(F37:H37)</f>
        <v>18.697733374217659</v>
      </c>
      <c r="K37" s="10">
        <f t="shared" ref="K37:K46" si="6">STDEV(F37:H37)/AVERAGE(F37:H37)</f>
        <v>8.5815344791024206E-2</v>
      </c>
      <c r="L37" s="11">
        <f t="shared" ref="L37:L46" si="7">ROUND((I37*E37),2)</f>
        <v>1089.4000000000001</v>
      </c>
    </row>
    <row r="38" spans="1:12" ht="46.5" customHeight="1" x14ac:dyDescent="0.25">
      <c r="A38" s="17">
        <v>28</v>
      </c>
      <c r="B38" s="38" t="s">
        <v>50</v>
      </c>
      <c r="C38" s="41" t="s">
        <v>65</v>
      </c>
      <c r="D38" s="40" t="s">
        <v>19</v>
      </c>
      <c r="E38" s="16">
        <v>5</v>
      </c>
      <c r="F38" s="13">
        <v>1129.31</v>
      </c>
      <c r="G38" s="13">
        <v>950.6</v>
      </c>
      <c r="H38" s="20">
        <v>1045.6600000000001</v>
      </c>
      <c r="I38" s="18">
        <f t="shared" si="4"/>
        <v>1041.8599999999999</v>
      </c>
      <c r="J38" s="9">
        <f t="shared" si="5"/>
        <v>89.415686729641166</v>
      </c>
      <c r="K38" s="10">
        <f t="shared" si="6"/>
        <v>8.5823405071370512E-2</v>
      </c>
      <c r="L38" s="11">
        <f t="shared" si="7"/>
        <v>5209.3</v>
      </c>
    </row>
    <row r="39" spans="1:12" ht="48.75" customHeight="1" x14ac:dyDescent="0.25">
      <c r="A39" s="17">
        <v>29</v>
      </c>
      <c r="B39" s="38" t="s">
        <v>51</v>
      </c>
      <c r="C39" s="41" t="s">
        <v>75</v>
      </c>
      <c r="D39" s="40" t="s">
        <v>21</v>
      </c>
      <c r="E39" s="16">
        <v>4</v>
      </c>
      <c r="F39" s="13">
        <v>656.96</v>
      </c>
      <c r="G39" s="13">
        <v>553</v>
      </c>
      <c r="H39" s="20">
        <v>608.29999999999995</v>
      </c>
      <c r="I39" s="18">
        <f t="shared" si="4"/>
        <v>606.09</v>
      </c>
      <c r="J39" s="9">
        <f t="shared" si="5"/>
        <v>52.015329791642529</v>
      </c>
      <c r="K39" s="10">
        <f t="shared" si="6"/>
        <v>8.5821603827245602E-2</v>
      </c>
      <c r="L39" s="11">
        <f t="shared" si="7"/>
        <v>2424.36</v>
      </c>
    </row>
    <row r="40" spans="1:12" ht="52.5" customHeight="1" x14ac:dyDescent="0.25">
      <c r="A40" s="17">
        <v>30</v>
      </c>
      <c r="B40" s="38" t="s">
        <v>52</v>
      </c>
      <c r="C40" s="41" t="s">
        <v>76</v>
      </c>
      <c r="D40" s="40" t="s">
        <v>21</v>
      </c>
      <c r="E40" s="16">
        <v>5</v>
      </c>
      <c r="F40" s="13">
        <v>710.19</v>
      </c>
      <c r="G40" s="13">
        <v>597.79999999999995</v>
      </c>
      <c r="H40" s="20">
        <v>657.58</v>
      </c>
      <c r="I40" s="18">
        <f t="shared" si="4"/>
        <v>655.19000000000005</v>
      </c>
      <c r="J40" s="9">
        <f t="shared" si="5"/>
        <v>56.233105018307548</v>
      </c>
      <c r="K40" s="10">
        <f t="shared" si="6"/>
        <v>8.5827172298581389E-2</v>
      </c>
      <c r="L40" s="11">
        <f t="shared" si="7"/>
        <v>3275.95</v>
      </c>
    </row>
    <row r="41" spans="1:12" ht="40.5" customHeight="1" x14ac:dyDescent="0.25">
      <c r="A41" s="17">
        <v>31</v>
      </c>
      <c r="B41" s="38" t="s">
        <v>53</v>
      </c>
      <c r="C41" s="41" t="s">
        <v>77</v>
      </c>
      <c r="D41" s="40" t="s">
        <v>21</v>
      </c>
      <c r="E41" s="16">
        <v>2</v>
      </c>
      <c r="F41" s="13">
        <v>344.52</v>
      </c>
      <c r="G41" s="13">
        <v>290</v>
      </c>
      <c r="H41" s="20">
        <v>319</v>
      </c>
      <c r="I41" s="18">
        <f t="shared" si="4"/>
        <v>317.83999999999997</v>
      </c>
      <c r="J41" s="9">
        <f t="shared" si="5"/>
        <v>27.278504357827238</v>
      </c>
      <c r="K41" s="10">
        <f t="shared" si="6"/>
        <v>8.5824642454779887E-2</v>
      </c>
      <c r="L41" s="11">
        <f t="shared" si="7"/>
        <v>635.67999999999995</v>
      </c>
    </row>
    <row r="42" spans="1:12" ht="38.25" x14ac:dyDescent="0.25">
      <c r="A42" s="17">
        <v>32</v>
      </c>
      <c r="B42" s="38" t="s">
        <v>54</v>
      </c>
      <c r="C42" s="41" t="s">
        <v>77</v>
      </c>
      <c r="D42" s="40" t="s">
        <v>21</v>
      </c>
      <c r="E42" s="16">
        <v>2</v>
      </c>
      <c r="F42" s="13">
        <v>180.58</v>
      </c>
      <c r="G42" s="13">
        <v>152</v>
      </c>
      <c r="H42" s="20">
        <v>167.2</v>
      </c>
      <c r="I42" s="18">
        <f t="shared" si="4"/>
        <v>166.59</v>
      </c>
      <c r="J42" s="9">
        <f t="shared" si="5"/>
        <v>14.299655007493485</v>
      </c>
      <c r="K42" s="10">
        <f t="shared" si="6"/>
        <v>8.5835697751971779E-2</v>
      </c>
      <c r="L42" s="11">
        <f t="shared" si="7"/>
        <v>333.18</v>
      </c>
    </row>
    <row r="43" spans="1:12" ht="50.25" customHeight="1" x14ac:dyDescent="0.25">
      <c r="A43" s="17">
        <v>33</v>
      </c>
      <c r="B43" s="38" t="s">
        <v>55</v>
      </c>
      <c r="C43" s="41" t="s">
        <v>77</v>
      </c>
      <c r="D43" s="40" t="s">
        <v>21</v>
      </c>
      <c r="E43" s="16">
        <v>2</v>
      </c>
      <c r="F43" s="13">
        <v>242.35</v>
      </c>
      <c r="G43" s="13">
        <v>204</v>
      </c>
      <c r="H43" s="20">
        <v>224.4</v>
      </c>
      <c r="I43" s="18">
        <f t="shared" si="4"/>
        <v>223.58</v>
      </c>
      <c r="J43" s="9">
        <f t="shared" si="5"/>
        <v>19.188038808938582</v>
      </c>
      <c r="K43" s="10">
        <f t="shared" si="6"/>
        <v>8.5820523931145351E-2</v>
      </c>
      <c r="L43" s="11">
        <f t="shared" si="7"/>
        <v>447.16</v>
      </c>
    </row>
    <row r="44" spans="1:12" ht="37.5" customHeight="1" x14ac:dyDescent="0.25">
      <c r="A44" s="17">
        <v>34</v>
      </c>
      <c r="B44" s="38" t="s">
        <v>56</v>
      </c>
      <c r="C44" s="41" t="s">
        <v>78</v>
      </c>
      <c r="D44" s="40" t="s">
        <v>19</v>
      </c>
      <c r="E44" s="16">
        <v>2</v>
      </c>
      <c r="F44" s="13">
        <v>8906.44</v>
      </c>
      <c r="G44" s="13">
        <v>7497</v>
      </c>
      <c r="H44" s="20">
        <v>8246.7000000000007</v>
      </c>
      <c r="I44" s="18">
        <f t="shared" si="4"/>
        <v>8216.7099999999991</v>
      </c>
      <c r="J44" s="9">
        <f t="shared" si="5"/>
        <v>705.19832567394371</v>
      </c>
      <c r="K44" s="10">
        <f t="shared" si="6"/>
        <v>8.5824866593935401E-2</v>
      </c>
      <c r="L44" s="11">
        <f t="shared" si="7"/>
        <v>16433.419999999998</v>
      </c>
    </row>
    <row r="45" spans="1:12" ht="62.25" customHeight="1" x14ac:dyDescent="0.25">
      <c r="A45" s="17">
        <v>35</v>
      </c>
      <c r="B45" s="38" t="s">
        <v>57</v>
      </c>
      <c r="C45" s="41" t="s">
        <v>79</v>
      </c>
      <c r="D45" s="40" t="s">
        <v>19</v>
      </c>
      <c r="E45" s="16">
        <v>5</v>
      </c>
      <c r="F45" s="13">
        <v>316.01</v>
      </c>
      <c r="G45" s="13">
        <v>266</v>
      </c>
      <c r="H45" s="20">
        <v>292.60000000000002</v>
      </c>
      <c r="I45" s="18">
        <f t="shared" ref="I45" si="8">ROUND((AVERAGE(F45:H45)),2)</f>
        <v>291.54000000000002</v>
      </c>
      <c r="J45" s="9">
        <f t="shared" ref="J45" si="9">STDEV(F45:H45)</f>
        <v>25.021951029712554</v>
      </c>
      <c r="K45" s="10">
        <f t="shared" ref="K45" si="10">STDEV(F45:H45)/AVERAGE(F45:H45)</f>
        <v>8.5827801064631837E-2</v>
      </c>
      <c r="L45" s="11">
        <f t="shared" ref="L45" si="11">ROUND((I45*E45),2)</f>
        <v>1457.7</v>
      </c>
    </row>
    <row r="46" spans="1:12" ht="51" customHeight="1" thickBot="1" x14ac:dyDescent="0.3">
      <c r="A46" s="42">
        <v>36</v>
      </c>
      <c r="B46" s="43" t="s">
        <v>58</v>
      </c>
      <c r="C46" s="44" t="s">
        <v>73</v>
      </c>
      <c r="D46" s="45" t="s">
        <v>21</v>
      </c>
      <c r="E46" s="46">
        <v>2</v>
      </c>
      <c r="F46" s="47">
        <v>2122.2399999999998</v>
      </c>
      <c r="G46" s="47">
        <v>1786.4</v>
      </c>
      <c r="H46" s="48">
        <v>1965.04</v>
      </c>
      <c r="I46" s="49">
        <f t="shared" si="4"/>
        <v>1957.89</v>
      </c>
      <c r="J46" s="50">
        <f t="shared" si="5"/>
        <v>168.03402195190495</v>
      </c>
      <c r="K46" s="51">
        <f t="shared" si="6"/>
        <v>8.5823889938797276E-2</v>
      </c>
      <c r="L46" s="11">
        <f t="shared" si="7"/>
        <v>3915.78</v>
      </c>
    </row>
    <row r="47" spans="1:12" ht="15.75" thickBot="1" x14ac:dyDescent="0.3">
      <c r="A47" s="26" t="s">
        <v>20</v>
      </c>
      <c r="B47" s="27"/>
      <c r="C47" s="27"/>
      <c r="D47" s="27"/>
      <c r="E47" s="27"/>
      <c r="F47" s="27"/>
      <c r="G47" s="27"/>
      <c r="H47" s="27"/>
      <c r="I47" s="27"/>
      <c r="J47" s="27"/>
      <c r="K47" s="52"/>
      <c r="L47" s="15">
        <f>SUM(L11:L46)</f>
        <v>415639.08999999997</v>
      </c>
    </row>
    <row r="48" spans="1:12" x14ac:dyDescent="0.25">
      <c r="B48" s="12"/>
    </row>
  </sheetData>
  <mergeCells count="14">
    <mergeCell ref="A47:K47"/>
    <mergeCell ref="A7:L7"/>
    <mergeCell ref="A8:L8"/>
    <mergeCell ref="A9:A10"/>
    <mergeCell ref="B9:B10"/>
    <mergeCell ref="C9:C10"/>
    <mergeCell ref="D9:D10"/>
    <mergeCell ref="E9:E10"/>
    <mergeCell ref="I9:I10"/>
    <mergeCell ref="A2:L2"/>
    <mergeCell ref="A5:B5"/>
    <mergeCell ref="C5:L5"/>
    <mergeCell ref="A6:B6"/>
    <mergeCell ref="C6:L6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2026-01-19T13:27:01Z</cp:lastPrinted>
  <dcterms:created xsi:type="dcterms:W3CDTF">2014-01-17T11:35:00Z</dcterms:created>
  <dcterms:modified xsi:type="dcterms:W3CDTF">2026-08-28T07:28:36Z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