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АТВЕЕВА\ЗАКУПКИ\2026\Кресла компьютерные\"/>
    </mc:Choice>
  </mc:AlternateContent>
  <xr:revisionPtr revIDLastSave="0" documentId="13_ncr:1_{DECDCF89-723B-4B2B-AF4A-0EC02852A6D5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Обоснование цены" sheetId="4" r:id="rId1"/>
  </sheets>
  <calcPr calcId="191029"/>
</workbook>
</file>

<file path=xl/calcChain.xml><?xml version="1.0" encoding="utf-8"?>
<calcChain xmlns="http://schemas.openxmlformats.org/spreadsheetml/2006/main">
  <c r="K10" i="4" l="1"/>
  <c r="L10" i="4" s="1"/>
  <c r="I10" i="4"/>
  <c r="H10" i="4"/>
  <c r="M10" i="4" l="1"/>
  <c r="N10" i="4" s="1"/>
  <c r="J10" i="4"/>
</calcChain>
</file>

<file path=xl/sharedStrings.xml><?xml version="1.0" encoding="utf-8"?>
<sst xmlns="http://schemas.openxmlformats.org/spreadsheetml/2006/main" count="29" uniqueCount="29">
  <si>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</si>
  <si>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</si>
  <si>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</si>
  <si>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</si>
  <si>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</si>
  <si>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</si>
  <si>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</si>
  <si>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</si>
  <si>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</si>
  <si>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</si>
  <si>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</si>
  <si>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</si>
  <si>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Наименование товара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</si>
  <si>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</si>
  <si>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</si>
  <si>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</si>
  <si>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шт.</t>
  </si>
  <si>
    <t>Цена за единицу в соответствии                          с выделенными лимитами бюджетных обязательств, рублей**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</si>
  <si>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</si>
  <si>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«УТВЕРЖДАЮ»
Директор Муниципального казенного учреждения «Централизованная бухгалтерия учреждений спорта и молодежной политики города Кирова»
___________Н.Н. Ягдарова</t>
  </si>
  <si>
    <t>\\</t>
  </si>
  <si>
    <t>* Начальная (максимальная) цена контракта указана в соответствии с выделенными лимитами.</t>
  </si>
  <si>
    <t xml:space="preserve">Контрактный управляющий:
Юрисконсульт __________________ /Сунцова П.С./
</t>
  </si>
  <si>
    <t xml:space="preserve">Поставка канцтоваров для МКУ «ЦБ УСМП» города Кирова </t>
  </si>
  <si>
    <t xml:space="preserve">Поставка кресел компьютерных                          
</t>
  </si>
  <si>
    <t>Коммерческое предлжение № 1760  от 24.03.2026 года</t>
  </si>
  <si>
    <t>Коммерческое предложение № 1147 от 24.03.2026</t>
  </si>
  <si>
    <t>Коммерческое предложение             № б/н от 24.03.2026</t>
  </si>
  <si>
    <r>
      <t>**Начальная (максимальная) цена контракта составляет</t>
    </r>
    <r>
      <rPr>
        <b/>
        <sz val="11"/>
        <color theme="1"/>
        <rFont val="Times New Roman"/>
        <family val="1"/>
        <charset val="204"/>
      </rPr>
      <t xml:space="preserve"> 19 500,00 руб. </t>
    </r>
    <r>
      <rPr>
        <sz val="11"/>
        <color theme="1"/>
        <rFont val="Times New Roman"/>
        <family val="1"/>
        <charset val="204"/>
      </rPr>
      <t>в соответствии с выделенными лимитами.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</si>
</sst>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9.25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10" fillId="0" borderId="0" xfId="1" applyAlignment="1" applyProtection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8"/>
  <sheetViews>
    <sheetView tabSelected="1" topLeftCell="A7" zoomScale="84" zoomScaleNormal="84" workbookViewId="0">
      <selection activeCell="F17" sqref="F17"/>
    </sheetView>
  </sheetViews>
  <sheetFormatPr defaultColWidth="9.140625" defaultRowHeight="12.75" x14ac:dyDescent="0.2"/>
  <cols>
    <col min="1" max="1" width="5" style="2" customWidth="1"/>
    <col min="2" max="2" width="25.42578125" style="2" customWidth="1"/>
    <col min="3" max="3" width="7.42578125" style="2" customWidth="1"/>
    <col min="4" max="4" width="8.85546875" style="2" customWidth="1"/>
    <col min="5" max="5" width="14.28515625" style="2" customWidth="1"/>
    <col min="6" max="6" width="14.42578125" style="2" customWidth="1"/>
    <col min="7" max="7" width="14.28515625" style="2" customWidth="1"/>
    <col min="8" max="8" width="17.7109375" style="2" customWidth="1"/>
    <col min="9" max="9" width="14.710937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21"/>
      <c r="K2" s="21" t="s">
        <v>19</v>
      </c>
    </row>
    <row r="3" spans="1:15" s="20" customFormat="1" ht="15" x14ac:dyDescent="0.25">
      <c r="A3" s="28" t="s">
        <v>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5" s="20" customFormat="1" ht="15" x14ac:dyDescent="0.25">
      <c r="A4" s="28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30" t="s">
        <v>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31" t="s">
        <v>6</v>
      </c>
      <c r="B8" s="31" t="s">
        <v>12</v>
      </c>
      <c r="C8" s="31" t="s">
        <v>10</v>
      </c>
      <c r="D8" s="31" t="s">
        <v>8</v>
      </c>
      <c r="E8" s="29" t="s">
        <v>3</v>
      </c>
      <c r="F8" s="29"/>
      <c r="G8" s="29"/>
      <c r="H8" s="32" t="s">
        <v>2</v>
      </c>
      <c r="I8" s="32"/>
      <c r="J8" s="32"/>
      <c r="K8" s="29" t="s">
        <v>4</v>
      </c>
      <c r="L8" s="29"/>
      <c r="M8" s="29"/>
      <c r="N8" s="29"/>
      <c r="O8" s="29"/>
    </row>
    <row r="9" spans="1:15" ht="168.6" customHeight="1" x14ac:dyDescent="0.2">
      <c r="A9" s="31"/>
      <c r="B9" s="31"/>
      <c r="C9" s="31"/>
      <c r="D9" s="31"/>
      <c r="E9" s="7" t="s">
        <v>25</v>
      </c>
      <c r="F9" s="7" t="s">
        <v>26</v>
      </c>
      <c r="G9" s="7" t="s">
        <v>27</v>
      </c>
      <c r="H9" s="8" t="s">
        <v>1</v>
      </c>
      <c r="I9" s="8" t="s">
        <v>0</v>
      </c>
      <c r="J9" s="9" t="s">
        <v>14</v>
      </c>
      <c r="K9" s="10" t="s">
        <v>18</v>
      </c>
      <c r="L9" s="11" t="s">
        <v>11</v>
      </c>
      <c r="M9" s="11" t="s">
        <v>13</v>
      </c>
      <c r="N9" s="11" t="s">
        <v>15</v>
      </c>
      <c r="O9" s="11" t="s">
        <v>17</v>
      </c>
    </row>
    <row r="10" spans="1:15" ht="84.75" customHeight="1" x14ac:dyDescent="0.2">
      <c r="A10" s="12">
        <v>1</v>
      </c>
      <c r="B10" s="18" t="s">
        <v>24</v>
      </c>
      <c r="C10" s="12" t="s">
        <v>16</v>
      </c>
      <c r="D10" s="12">
        <v>3</v>
      </c>
      <c r="E10" s="13">
        <v>20310</v>
      </c>
      <c r="F10" s="13">
        <v>22550</v>
      </c>
      <c r="G10" s="13">
        <v>19500</v>
      </c>
      <c r="H10" s="14">
        <f>(E10+F10+G10)/3</f>
        <v>20786.666666666668</v>
      </c>
      <c r="I10" s="14">
        <f>STDEV(E10:G10)</f>
        <v>1579.8839619837065</v>
      </c>
      <c r="J10" s="17">
        <f>I10/H10*100</f>
        <v>7.6004680659896078</v>
      </c>
      <c r="K10" s="14">
        <f>((D10/3)*(SUM(E10:G10)))</f>
        <v>62360</v>
      </c>
      <c r="L10" s="16">
        <f>K10/D10</f>
        <v>20786.666666666668</v>
      </c>
      <c r="M10" s="16">
        <f>ROUND(L10,2)</f>
        <v>20786.669999999998</v>
      </c>
      <c r="N10" s="16">
        <f>D10*M10</f>
        <v>62360.009999999995</v>
      </c>
      <c r="O10" s="19">
        <v>19500</v>
      </c>
    </row>
    <row r="11" spans="1:15" s="15" customFormat="1" x14ac:dyDescent="0.25">
      <c r="A11" s="25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16"/>
      <c r="O11" s="16">
        <v>19500</v>
      </c>
    </row>
    <row r="13" spans="1:15" ht="15" x14ac:dyDescent="0.25">
      <c r="A13" s="24" t="s">
        <v>21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5" ht="45.75" customHeight="1" x14ac:dyDescent="0.2">
      <c r="A14" s="23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 x14ac:dyDescent="0.2">
      <c r="A15" s="22" t="s">
        <v>20</v>
      </c>
    </row>
    <row r="17" spans="1:5" x14ac:dyDescent="0.2">
      <c r="A17" s="26" t="s">
        <v>22</v>
      </c>
      <c r="B17" s="27"/>
      <c r="C17" s="27"/>
      <c r="D17" s="27"/>
      <c r="E17" s="27"/>
    </row>
    <row r="18" spans="1:5" x14ac:dyDescent="0.2">
      <c r="A18" s="27"/>
      <c r="B18" s="27"/>
      <c r="C18" s="27"/>
      <c r="D18" s="27"/>
      <c r="E18" s="27"/>
    </row>
  </sheetData>
  <mergeCells count="14">
    <mergeCell ref="A14:N14"/>
    <mergeCell ref="A13:N13"/>
    <mergeCell ref="A11:M11"/>
    <mergeCell ref="A17:E18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hyperlinks>
    <hyperlink ref="A15" r:id="rId1" xr:uid="{00000000-0004-0000-0000-000000000000}"/>
  </hyperlinks>
  <pageMargins left="0.11811023622047245" right="0.11811023622047245" top="0.89" bottom="0" header="0.31496062992125984" footer="0.15748031496062992"/>
  <pageSetup paperSize="9" scale="56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comp6</cp:lastModifiedBy>
  <cp:lastPrinted>2025-05-27T13:46:35Z</cp:lastPrinted>
  <dcterms:created xsi:type="dcterms:W3CDTF">2014-01-15T18:15:09Z</dcterms:created>
  <dcterms:modified xsi:type="dcterms:W3CDTF">2026-04-13T06:15:00Z</dcterms:modified>
</cp:coreProperties>
</file>