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ОТДЕЛ ЗАКУПОК !\Закупки в ЕИС\2026\04. Ремонт швов (ИФ 21)\Расходники\"/>
    </mc:Choice>
  </mc:AlternateContent>
  <bookViews>
    <workbookView xWindow="0" yWindow="0" windowWidth="2010" windowHeight="9480" tabRatio="500"/>
  </bookViews>
  <sheets>
    <sheet name="Обоснование НМЦК" sheetId="5" r:id="rId1"/>
    <sheet name="Лист2" sheetId="7" r:id="rId2"/>
    <sheet name="Лист1" sheetId="6" r:id="rId3"/>
  </sheets>
  <definedNames>
    <definedName name="_xlnm.Print_Area" localSheetId="0">'Обоснование НМЦК'!$A$1:$K$26</definedName>
  </definedNames>
  <calcPr calcId="152511"/>
</workbook>
</file>

<file path=xl/calcChain.xml><?xml version="1.0" encoding="utf-8"?>
<calcChain xmlns="http://schemas.openxmlformats.org/spreadsheetml/2006/main">
  <c r="K13" i="5" l="1"/>
  <c r="J13" i="5"/>
  <c r="I11" i="5"/>
  <c r="I12" i="5"/>
  <c r="I13" i="5"/>
  <c r="I14" i="5"/>
  <c r="I15" i="5"/>
  <c r="I16" i="5"/>
  <c r="J16" i="5" s="1"/>
  <c r="I17" i="5"/>
  <c r="J17" i="5" s="1"/>
  <c r="I18" i="5"/>
  <c r="J18" i="5" s="1"/>
  <c r="I19" i="5"/>
  <c r="J19" i="5" s="1"/>
  <c r="I20" i="5"/>
  <c r="I21" i="5"/>
  <c r="J21" i="5" s="1"/>
  <c r="I22" i="5"/>
  <c r="H11" i="5"/>
  <c r="K11" i="5" s="1"/>
  <c r="H12" i="5"/>
  <c r="K12" i="5" s="1"/>
  <c r="H13" i="5"/>
  <c r="H14" i="5"/>
  <c r="H15" i="5"/>
  <c r="K15" i="5" s="1"/>
  <c r="H16" i="5"/>
  <c r="K16" i="5" s="1"/>
  <c r="H17" i="5"/>
  <c r="K17" i="5" s="1"/>
  <c r="H18" i="5"/>
  <c r="K18" i="5" s="1"/>
  <c r="H19" i="5"/>
  <c r="K19" i="5" s="1"/>
  <c r="H20" i="5"/>
  <c r="K20" i="5" s="1"/>
  <c r="H21" i="5"/>
  <c r="K21" i="5" s="1"/>
  <c r="H22" i="5"/>
  <c r="K22" i="5" s="1"/>
  <c r="J11" i="5" l="1"/>
  <c r="J22" i="5"/>
  <c r="J20" i="5"/>
  <c r="J12" i="5"/>
  <c r="J14" i="5"/>
  <c r="K14" i="5"/>
  <c r="J15" i="5"/>
  <c r="C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1" i="7"/>
  <c r="I14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" i="6"/>
  <c r="I3" i="6"/>
  <c r="I4" i="6"/>
  <c r="I5" i="6"/>
  <c r="I6" i="6"/>
  <c r="I7" i="6"/>
  <c r="I1" i="6"/>
  <c r="E213" i="6"/>
  <c r="C43" i="6"/>
  <c r="C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8" i="6"/>
  <c r="C7" i="6"/>
  <c r="C6" i="6"/>
  <c r="C5" i="6"/>
  <c r="C4" i="6"/>
  <c r="C3" i="6"/>
  <c r="C2" i="6"/>
  <c r="C1" i="6"/>
  <c r="H10" i="5" l="1"/>
  <c r="K10" i="5" s="1"/>
  <c r="K23" i="5" s="1"/>
  <c r="I10" i="5"/>
  <c r="I59" i="6"/>
  <c r="I213" i="6"/>
  <c r="I124" i="6"/>
  <c r="C89" i="6"/>
  <c r="J10" i="5" l="1"/>
</calcChain>
</file>

<file path=xl/sharedStrings.xml><?xml version="1.0" encoding="utf-8"?>
<sst xmlns="http://schemas.openxmlformats.org/spreadsheetml/2006/main" count="62" uniqueCount="53">
  <si>
    <t>Наименование предмета договора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</si>
  <si>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</si>
  <si>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</si>
  <si>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Коммерческое предложение № 1 </t>
  </si>
  <si>
    <t xml:space="preserve">Коммерческое предложение № 2 </t>
  </si>
  <si>
    <t>Коммерческое предложение № 3</t>
  </si>
  <si>
    <t xml:space="preserve">Средняя арифметическая цена за единицу     &lt;ц&gt; 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</si>
  <si>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</si>
  <si>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>Количество</t>
  </si>
  <si>
    <t>Единица измерения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</si>
  <si>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</si>
  <si>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Н(М)ЦК, определяемая методом сопоставимых рыночных цен (анализа рынка)</t>
  </si>
  <si>
    <r>
      <t xml:space="preserve">Среднее квадратичное отклонение                 </t>
    </r>
    <r>
      <rPr>
        <b/>
        <sz val="10"/>
        <color indexed="8"/>
        <rFont val="Symbol"/>
        <family val="1"/>
        <charset val="2"/>
      </rPr>
      <t xml:space="preserve"> s</t>
    </r>
  </si>
  <si>
    <t>ИТОГО</t>
  </si>
  <si>
    <t>Итоговая сумма по коммерческим предложениям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</si>
  <si>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5 запросов. Получено 3 коммерческих предложения.</t>
  </si>
  <si>
    <t>Расчет составил</t>
  </si>
  <si>
    <t>Заместитель начальника управления экономики и финансов                                                         М.А. Максаков</t>
  </si>
  <si>
    <t xml:space="preserve">Приложение № 2
к Извещению о проведении аукциона в электронной форме
(ИКЗ 261500802812723124300100400017112244) </t>
  </si>
  <si>
    <t>Дата подготовки: 06.02.2026 г.</t>
  </si>
  <si>
    <t>2</t>
  </si>
  <si>
    <t>3</t>
  </si>
  <si>
    <t>4</t>
  </si>
  <si>
    <t>5</t>
  </si>
  <si>
    <t>6</t>
  </si>
  <si>
    <t>7</t>
  </si>
  <si>
    <t>1</t>
  </si>
  <si>
    <t>8</t>
  </si>
  <si>
    <t>9</t>
  </si>
  <si>
    <t>10</t>
  </si>
  <si>
    <t>11</t>
  </si>
  <si>
    <t>12</t>
  </si>
  <si>
    <t>13</t>
  </si>
  <si>
    <t xml:space="preserve"> Обоснование начальной (максимальной) цены договора</t>
  </si>
  <si>
    <t>Поставка расходных и вспомогательных материалов для нужд филиала "Краснодарское водохранилище" ФГБВУ "Центррегионводхоз"</t>
  </si>
  <si>
    <t>Переходник для перфоратора SDS Max - SDS Plus</t>
  </si>
  <si>
    <t>Зубило плоское на перфоратор</t>
  </si>
  <si>
    <t>Зубило пикообразное на перфоратор</t>
  </si>
  <si>
    <t>Бур по бетону на перфоратор</t>
  </si>
  <si>
    <t>Насадка для перемешивания на перфоратор</t>
  </si>
  <si>
    <t>Защитные антивибрационные перчатки</t>
  </si>
  <si>
    <t>Кисть-макловица</t>
  </si>
  <si>
    <t>Гвозди строительные</t>
  </si>
  <si>
    <t>Перчатки х/б</t>
  </si>
  <si>
    <t>Кельма</t>
  </si>
  <si>
    <t>Пенопласт (листовой)</t>
  </si>
  <si>
    <t>шт.</t>
  </si>
  <si>
    <t>пара</t>
  </si>
  <si>
    <t>кг</t>
  </si>
  <si>
    <t>Доска обрезная (6 м)</t>
  </si>
  <si>
    <t>бухта</t>
  </si>
  <si>
    <t>Проволока вязальная (100м)</t>
  </si>
  <si>
    <t>характеристики в соответствии с Договором (Приложение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</si>
</sst>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Symbol"/>
      <family val="1"/>
      <charset val="2"/>
    </font>
    <font>
      <b/>
      <sz val="18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4" fillId="0" borderId="0" applyFont="0" applyFill="0" applyBorder="0" applyAlignment="0" applyProtection="0"/>
  </cellStyleXfs>
  <cellXfs count="62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Alignment="1">
      <alignment vertical="center" wrapText="1"/>
    </xf>
    <xf numFmtId="0" fontId="9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 wrapText="1"/>
    </xf>
    <xf numFmtId="43" fontId="4" fillId="0" borderId="1" xfId="2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2" fontId="6" fillId="0" borderId="1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/>
    <xf numFmtId="0" fontId="7" fillId="0" borderId="0" xfId="0" applyNumberFormat="1" applyFont="1" applyAlignment="1">
      <alignment wrapText="1"/>
    </xf>
    <xf numFmtId="43" fontId="2" fillId="0" borderId="0" xfId="0" applyNumberFormat="1" applyFont="1" applyAlignment="1">
      <alignment vertical="center" wrapText="1"/>
    </xf>
    <xf numFmtId="4" fontId="15" fillId="0" borderId="1" xfId="2" applyNumberFormat="1" applyFont="1" applyBorder="1" applyAlignment="1">
      <alignment horizontal="center" vertical="center" wrapText="1"/>
    </xf>
    <xf numFmtId="4" fontId="17" fillId="0" borderId="1" xfId="2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/>
    <xf numFmtId="4" fontId="10" fillId="0" borderId="1" xfId="2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0" fillId="4" borderId="0" xfId="0" applyNumberFormat="1" applyFill="1"/>
    <xf numFmtId="4" fontId="0" fillId="5" borderId="0" xfId="0" applyNumberFormat="1" applyFill="1"/>
    <xf numFmtId="43" fontId="7" fillId="3" borderId="0" xfId="0" applyNumberFormat="1" applyFont="1" applyFill="1" applyAlignment="1">
      <alignment wrapText="1"/>
    </xf>
    <xf numFmtId="4" fontId="0" fillId="0" borderId="1" xfId="0" applyNumberFormat="1" applyBorder="1"/>
    <xf numFmtId="0" fontId="10" fillId="3" borderId="1" xfId="0" applyFont="1" applyFill="1" applyBorder="1" applyAlignment="1">
      <alignment horizontal="center" vertical="center" wrapText="1"/>
    </xf>
    <xf numFmtId="4" fontId="15" fillId="3" borderId="1" xfId="2" applyNumberFormat="1" applyFont="1" applyFill="1" applyBorder="1" applyAlignment="1">
      <alignment horizontal="center" vertical="center" wrapText="1"/>
    </xf>
    <xf numFmtId="4" fontId="10" fillId="3" borderId="1" xfId="2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right" wrapText="1"/>
    </xf>
    <xf numFmtId="0" fontId="18" fillId="3" borderId="0" xfId="0" applyFont="1" applyFill="1" applyAlignment="1">
      <alignment horizontal="right"/>
    </xf>
    <xf numFmtId="0" fontId="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Обычный 6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8</xdr:row>
      <xdr:rowOff>971550</xdr:rowOff>
    </xdr:from>
    <xdr:to>
      <xdr:col>9</xdr:col>
      <xdr:colOff>1219200</xdr:colOff>
      <xdr:row>8</xdr:row>
      <xdr:rowOff>1295400</xdr:rowOff>
    </xdr:to>
    <xdr:pic>
      <xdr:nvPicPr>
        <xdr:cNvPr id="4811" name="Picture 1">
          <a:extLst>
            <a:ext uri="{FF2B5EF4-FFF2-40B4-BE49-F238E27FC236}">
              <a16:creationId xmlns:a16="http://schemas.microsoft.com/office/drawing/2014/main" xmlns="" id="{00000000-0008-0000-0000-0000C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8575" y="3438525"/>
          <a:ext cx="11430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9525</xdr:colOff>
      <xdr:row>8</xdr:row>
      <xdr:rowOff>809625</xdr:rowOff>
    </xdr:from>
    <xdr:to>
      <xdr:col>8</xdr:col>
      <xdr:colOff>1257300</xdr:colOff>
      <xdr:row>8</xdr:row>
      <xdr:rowOff>1343025</xdr:rowOff>
    </xdr:to>
    <xdr:pic>
      <xdr:nvPicPr>
        <xdr:cNvPr id="4812" name="Picture 2">
          <a:extLst>
            <a:ext uri="{FF2B5EF4-FFF2-40B4-BE49-F238E27FC236}">
              <a16:creationId xmlns:a16="http://schemas.microsoft.com/office/drawing/2014/main" xmlns="" id="{00000000-0008-0000-00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86975" y="3276600"/>
          <a:ext cx="12477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8</xdr:row>
      <xdr:rowOff>1504950</xdr:rowOff>
    </xdr:from>
    <xdr:to>
      <xdr:col>10</xdr:col>
      <xdr:colOff>1819275</xdr:colOff>
      <xdr:row>8</xdr:row>
      <xdr:rowOff>1914525</xdr:rowOff>
    </xdr:to>
    <xdr:pic>
      <xdr:nvPicPr>
        <xdr:cNvPr id="4813" name="Picture 5">
          <a:extLst>
            <a:ext uri="{FF2B5EF4-FFF2-40B4-BE49-F238E27FC236}">
              <a16:creationId xmlns:a16="http://schemas.microsoft.com/office/drawing/2014/main" xmlns="" id="{00000000-0008-0000-00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53975" y="3971925"/>
          <a:ext cx="1724025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4815" name="Picture 5">
          <a:extLst>
            <a:ext uri="{FF2B5EF4-FFF2-40B4-BE49-F238E27FC236}">
              <a16:creationId xmlns:a16="http://schemas.microsoft.com/office/drawing/2014/main" xmlns="" id="{00000000-0008-0000-0000-0000CF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753975" y="4895850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4826" name="Picture 5">
          <a:extLst>
            <a:ext uri="{FF2B5EF4-FFF2-40B4-BE49-F238E27FC236}">
              <a16:creationId xmlns:a16="http://schemas.microsoft.com/office/drawing/2014/main" xmlns="" id="{00000000-0008-0000-0000-0000D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753975" y="66770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4827" name="Picture 5">
          <a:extLst>
            <a:ext uri="{FF2B5EF4-FFF2-40B4-BE49-F238E27FC236}">
              <a16:creationId xmlns:a16="http://schemas.microsoft.com/office/drawing/2014/main" xmlns="" id="{00000000-0008-0000-0000-0000D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753975" y="6838950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24" name="Picture 5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61156" y="7348538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25" name="Picture 5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61156" y="7508081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26" name="Picture 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61156" y="7348538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28" name="Picture 5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61156" y="7348538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43" name="Picture 5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61156" y="7508081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61156" y="7508081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46" name="Picture 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61156" y="7508081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22</xdr:row>
      <xdr:rowOff>0</xdr:rowOff>
    </xdr:from>
    <xdr:to>
      <xdr:col>10</xdr:col>
      <xdr:colOff>1819275</xdr:colOff>
      <xdr:row>22</xdr:row>
      <xdr:rowOff>0</xdr:rowOff>
    </xdr:to>
    <xdr:pic>
      <xdr:nvPicPr>
        <xdr:cNvPr id="47" name="Picture 5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061156" y="7508081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="85" zoomScaleNormal="85" workbookViewId="0">
      <selection activeCell="O9" sqref="O9"/>
    </sheetView>
  </sheetViews>
  <sheetFormatPr defaultRowHeight="15" x14ac:dyDescent="0.25"/>
  <cols>
    <col min="1" max="1" width="6.140625" style="20" customWidth="1"/>
    <col min="2" max="2" width="45.5703125" style="8" customWidth="1"/>
    <col min="3" max="3" width="17" style="8" customWidth="1"/>
    <col min="4" max="4" width="17.28515625" style="11" customWidth="1"/>
    <col min="5" max="5" width="19.42578125" style="28" customWidth="1"/>
    <col min="6" max="6" width="19" style="9" customWidth="1"/>
    <col min="7" max="7" width="18.7109375" style="9" customWidth="1"/>
    <col min="8" max="8" width="20" style="8" customWidth="1"/>
    <col min="9" max="9" width="19.5703125" style="8" customWidth="1"/>
    <col min="10" max="10" width="19.140625" style="8" customWidth="1"/>
    <col min="11" max="11" width="33.85546875" style="8" customWidth="1"/>
    <col min="12" max="12" width="6.5703125" style="8" customWidth="1"/>
    <col min="13" max="13" width="18.85546875" style="8" customWidth="1"/>
    <col min="14" max="18" width="9.140625" style="8" customWidth="1"/>
    <col min="19" max="19" width="12" style="8" customWidth="1"/>
    <col min="20" max="16384" width="9.140625" style="8"/>
  </cols>
  <sheetData>
    <row r="1" spans="1:13" x14ac:dyDescent="0.25">
      <c r="I1" s="47" t="s">
        <v>18</v>
      </c>
      <c r="J1" s="48"/>
      <c r="K1" s="48"/>
    </row>
    <row r="2" spans="1:13" ht="40.5" customHeight="1" x14ac:dyDescent="0.25">
      <c r="I2" s="48"/>
      <c r="J2" s="48"/>
      <c r="K2" s="48"/>
    </row>
    <row r="3" spans="1:13" ht="25.5" customHeight="1" x14ac:dyDescent="0.3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17"/>
      <c r="M3" s="15"/>
    </row>
    <row r="4" spans="1:13" ht="20.25" customHeight="1" x14ac:dyDescent="0.2">
      <c r="A4" s="50" t="s">
        <v>34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15"/>
      <c r="M4" s="15"/>
    </row>
    <row r="5" spans="1:13" ht="56.25" customHeight="1" x14ac:dyDescent="0.2">
      <c r="A5" s="53" t="s">
        <v>15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15"/>
      <c r="M5" s="15"/>
    </row>
    <row r="6" spans="1:13" ht="0.75" hidden="1" customHeight="1" x14ac:dyDescent="0.2">
      <c r="B6" s="56"/>
      <c r="C6" s="56"/>
      <c r="D6" s="56"/>
      <c r="E6" s="56"/>
      <c r="F6" s="56"/>
      <c r="G6" s="56"/>
      <c r="L6" s="15"/>
      <c r="M6" s="15"/>
    </row>
    <row r="7" spans="1:13" x14ac:dyDescent="0.25">
      <c r="L7" s="51"/>
      <c r="M7" s="51"/>
    </row>
    <row r="8" spans="1:13" ht="38.25" x14ac:dyDescent="0.2">
      <c r="A8" s="52"/>
      <c r="B8" s="57" t="s">
        <v>0</v>
      </c>
      <c r="C8" s="58" t="s">
        <v>9</v>
      </c>
      <c r="D8" s="58" t="s">
        <v>8</v>
      </c>
      <c r="E8" s="59" t="s">
        <v>1</v>
      </c>
      <c r="F8" s="59"/>
      <c r="G8" s="59"/>
      <c r="H8" s="60" t="s">
        <v>2</v>
      </c>
      <c r="I8" s="60"/>
      <c r="J8" s="60"/>
      <c r="K8" s="4" t="s">
        <v>11</v>
      </c>
      <c r="L8" s="10"/>
      <c r="M8" s="10"/>
    </row>
    <row r="9" spans="1:13" ht="153" customHeight="1" x14ac:dyDescent="0.2">
      <c r="A9" s="52"/>
      <c r="B9" s="57"/>
      <c r="C9" s="58"/>
      <c r="D9" s="58"/>
      <c r="E9" s="27" t="s">
        <v>3</v>
      </c>
      <c r="F9" s="3" t="s">
        <v>4</v>
      </c>
      <c r="G9" s="3" t="s">
        <v>5</v>
      </c>
      <c r="H9" s="4" t="s">
        <v>6</v>
      </c>
      <c r="I9" s="5" t="s">
        <v>12</v>
      </c>
      <c r="J9" s="6" t="s">
        <v>10</v>
      </c>
      <c r="K9" s="5" t="s">
        <v>7</v>
      </c>
      <c r="M9" s="61" t="s">
        <v>52</v>
      </c>
    </row>
    <row r="10" spans="1:13" ht="30.75" customHeight="1" x14ac:dyDescent="0.2">
      <c r="A10" s="21" t="s">
        <v>26</v>
      </c>
      <c r="B10" s="45" t="s">
        <v>35</v>
      </c>
      <c r="C10" s="42" t="s">
        <v>46</v>
      </c>
      <c r="D10" s="42">
        <v>1</v>
      </c>
      <c r="E10" s="43">
        <v>1650</v>
      </c>
      <c r="F10" s="44">
        <v>1532</v>
      </c>
      <c r="G10" s="44">
        <v>1650</v>
      </c>
      <c r="H10" s="46">
        <f>ROUND((SUM(E10:G10)/3),2)</f>
        <v>1610.67</v>
      </c>
      <c r="I10" s="1">
        <f>STDEV(E10:G10)</f>
        <v>68.127331764375839</v>
      </c>
      <c r="J10" s="1">
        <f>I10/H10*100</f>
        <v>4.2297510827404645</v>
      </c>
      <c r="K10" s="1">
        <f>ROUND((D10*H10),2)</f>
        <v>1610.67</v>
      </c>
    </row>
    <row r="11" spans="1:13" ht="30.75" customHeight="1" x14ac:dyDescent="0.2">
      <c r="A11" s="21" t="s">
        <v>20</v>
      </c>
      <c r="B11" s="45" t="s">
        <v>36</v>
      </c>
      <c r="C11" s="42" t="s">
        <v>46</v>
      </c>
      <c r="D11" s="42">
        <v>4</v>
      </c>
      <c r="E11" s="43">
        <v>949</v>
      </c>
      <c r="F11" s="44">
        <v>949</v>
      </c>
      <c r="G11" s="44">
        <v>949</v>
      </c>
      <c r="H11" s="46">
        <f t="shared" ref="H11:H22" si="0">ROUND((SUM(E11:G11)/3),2)</f>
        <v>949</v>
      </c>
      <c r="I11" s="1">
        <f t="shared" ref="I11:I22" si="1">STDEV(E11:G11)</f>
        <v>0</v>
      </c>
      <c r="J11" s="1">
        <f t="shared" ref="J11:J22" si="2">I11/H11*100</f>
        <v>0</v>
      </c>
      <c r="K11" s="1">
        <f t="shared" ref="K11:K22" si="3">ROUND((D11*H11),2)</f>
        <v>3796</v>
      </c>
    </row>
    <row r="12" spans="1:13" ht="30.75" customHeight="1" x14ac:dyDescent="0.2">
      <c r="A12" s="21" t="s">
        <v>21</v>
      </c>
      <c r="B12" s="45" t="s">
        <v>37</v>
      </c>
      <c r="C12" s="42" t="s">
        <v>46</v>
      </c>
      <c r="D12" s="42">
        <v>2</v>
      </c>
      <c r="E12" s="43">
        <v>430</v>
      </c>
      <c r="F12" s="44">
        <v>625</v>
      </c>
      <c r="G12" s="44">
        <v>625</v>
      </c>
      <c r="H12" s="46">
        <f t="shared" si="0"/>
        <v>560</v>
      </c>
      <c r="I12" s="1">
        <f t="shared" si="1"/>
        <v>112.58330249197702</v>
      </c>
      <c r="J12" s="1">
        <f t="shared" si="2"/>
        <v>20.10416115928161</v>
      </c>
      <c r="K12" s="1">
        <f t="shared" si="3"/>
        <v>1120</v>
      </c>
    </row>
    <row r="13" spans="1:13" ht="30.75" customHeight="1" x14ac:dyDescent="0.2">
      <c r="A13" s="21" t="s">
        <v>22</v>
      </c>
      <c r="B13" s="45" t="s">
        <v>38</v>
      </c>
      <c r="C13" s="42" t="s">
        <v>46</v>
      </c>
      <c r="D13" s="42">
        <v>2</v>
      </c>
      <c r="E13" s="43">
        <v>767</v>
      </c>
      <c r="F13" s="44">
        <v>730</v>
      </c>
      <c r="G13" s="44">
        <v>641</v>
      </c>
      <c r="H13" s="46">
        <f t="shared" si="0"/>
        <v>712.67</v>
      </c>
      <c r="I13" s="1">
        <f t="shared" si="1"/>
        <v>64.763672945049478</v>
      </c>
      <c r="J13" s="1">
        <f t="shared" si="2"/>
        <v>9.0874700696043718</v>
      </c>
      <c r="K13" s="1">
        <f t="shared" si="3"/>
        <v>1425.34</v>
      </c>
    </row>
    <row r="14" spans="1:13" ht="30.75" customHeight="1" x14ac:dyDescent="0.2">
      <c r="A14" s="21" t="s">
        <v>23</v>
      </c>
      <c r="B14" s="45" t="s">
        <v>39</v>
      </c>
      <c r="C14" s="42" t="s">
        <v>46</v>
      </c>
      <c r="D14" s="42">
        <v>2</v>
      </c>
      <c r="E14" s="43">
        <v>469</v>
      </c>
      <c r="F14" s="44">
        <v>475</v>
      </c>
      <c r="G14" s="44">
        <v>466</v>
      </c>
      <c r="H14" s="46">
        <f t="shared" si="0"/>
        <v>470</v>
      </c>
      <c r="I14" s="1">
        <f t="shared" si="1"/>
        <v>4.5825756949558398</v>
      </c>
      <c r="J14" s="1">
        <f t="shared" si="2"/>
        <v>0.97501610530975313</v>
      </c>
      <c r="K14" s="1">
        <f t="shared" si="3"/>
        <v>940</v>
      </c>
    </row>
    <row r="15" spans="1:13" ht="30.75" customHeight="1" x14ac:dyDescent="0.2">
      <c r="A15" s="21" t="s">
        <v>24</v>
      </c>
      <c r="B15" s="45" t="s">
        <v>49</v>
      </c>
      <c r="C15" s="42" t="s">
        <v>46</v>
      </c>
      <c r="D15" s="42">
        <v>5</v>
      </c>
      <c r="E15" s="43">
        <v>900</v>
      </c>
      <c r="F15" s="44">
        <v>694</v>
      </c>
      <c r="G15" s="44">
        <v>712.5</v>
      </c>
      <c r="H15" s="46">
        <f t="shared" si="0"/>
        <v>768.83</v>
      </c>
      <c r="I15" s="1">
        <f t="shared" si="1"/>
        <v>113.96965970526266</v>
      </c>
      <c r="J15" s="1">
        <f t="shared" si="2"/>
        <v>14.823778950517363</v>
      </c>
      <c r="K15" s="1">
        <f t="shared" si="3"/>
        <v>3844.15</v>
      </c>
    </row>
    <row r="16" spans="1:13" ht="30.75" customHeight="1" x14ac:dyDescent="0.2">
      <c r="A16" s="21" t="s">
        <v>25</v>
      </c>
      <c r="B16" s="45" t="s">
        <v>40</v>
      </c>
      <c r="C16" s="42" t="s">
        <v>47</v>
      </c>
      <c r="D16" s="42">
        <v>2</v>
      </c>
      <c r="E16" s="43">
        <v>1167.04</v>
      </c>
      <c r="F16" s="44">
        <v>1112</v>
      </c>
      <c r="G16" s="44">
        <v>1192</v>
      </c>
      <c r="H16" s="46">
        <f t="shared" si="0"/>
        <v>1157.01</v>
      </c>
      <c r="I16" s="1">
        <f t="shared" si="1"/>
        <v>40.931656860348724</v>
      </c>
      <c r="J16" s="1">
        <f t="shared" si="2"/>
        <v>3.5377098607919315</v>
      </c>
      <c r="K16" s="1">
        <f t="shared" si="3"/>
        <v>2314.02</v>
      </c>
    </row>
    <row r="17" spans="1:11" ht="30.75" customHeight="1" x14ac:dyDescent="0.2">
      <c r="A17" s="21" t="s">
        <v>27</v>
      </c>
      <c r="B17" s="45" t="s">
        <v>41</v>
      </c>
      <c r="C17" s="42" t="s">
        <v>46</v>
      </c>
      <c r="D17" s="42">
        <v>6</v>
      </c>
      <c r="E17" s="43">
        <v>307</v>
      </c>
      <c r="F17" s="44">
        <v>266</v>
      </c>
      <c r="G17" s="44">
        <v>299</v>
      </c>
      <c r="H17" s="46">
        <f t="shared" si="0"/>
        <v>290.67</v>
      </c>
      <c r="I17" s="1">
        <f t="shared" si="1"/>
        <v>21.73323108360405</v>
      </c>
      <c r="J17" s="1">
        <f t="shared" si="2"/>
        <v>7.47694329776174</v>
      </c>
      <c r="K17" s="1">
        <f t="shared" si="3"/>
        <v>1744.02</v>
      </c>
    </row>
    <row r="18" spans="1:11" ht="30.75" customHeight="1" x14ac:dyDescent="0.2">
      <c r="A18" s="21" t="s">
        <v>28</v>
      </c>
      <c r="B18" s="45" t="s">
        <v>42</v>
      </c>
      <c r="C18" s="42" t="s">
        <v>48</v>
      </c>
      <c r="D18" s="42">
        <v>2</v>
      </c>
      <c r="E18" s="43">
        <v>824</v>
      </c>
      <c r="F18" s="44">
        <v>505.25</v>
      </c>
      <c r="G18" s="44">
        <v>910</v>
      </c>
      <c r="H18" s="46">
        <f t="shared" si="0"/>
        <v>746.42</v>
      </c>
      <c r="I18" s="1">
        <f t="shared" si="1"/>
        <v>213.23700624735233</v>
      </c>
      <c r="J18" s="1">
        <f t="shared" si="2"/>
        <v>28.567965253791744</v>
      </c>
      <c r="K18" s="1">
        <f t="shared" si="3"/>
        <v>1492.84</v>
      </c>
    </row>
    <row r="19" spans="1:11" ht="30.75" customHeight="1" x14ac:dyDescent="0.2">
      <c r="A19" s="21" t="s">
        <v>29</v>
      </c>
      <c r="B19" s="45" t="s">
        <v>43</v>
      </c>
      <c r="C19" s="42" t="s">
        <v>47</v>
      </c>
      <c r="D19" s="42">
        <v>50</v>
      </c>
      <c r="E19" s="43">
        <v>31</v>
      </c>
      <c r="F19" s="44">
        <v>26</v>
      </c>
      <c r="G19" s="44">
        <v>19</v>
      </c>
      <c r="H19" s="46">
        <f t="shared" si="0"/>
        <v>25.33</v>
      </c>
      <c r="I19" s="1">
        <f t="shared" si="1"/>
        <v>6.027713773341711</v>
      </c>
      <c r="J19" s="1">
        <f t="shared" si="2"/>
        <v>23.796738149789622</v>
      </c>
      <c r="K19" s="1">
        <f t="shared" si="3"/>
        <v>1266.5</v>
      </c>
    </row>
    <row r="20" spans="1:11" ht="30.75" customHeight="1" x14ac:dyDescent="0.2">
      <c r="A20" s="21" t="s">
        <v>30</v>
      </c>
      <c r="B20" s="45" t="s">
        <v>51</v>
      </c>
      <c r="C20" s="42" t="s">
        <v>50</v>
      </c>
      <c r="D20" s="42">
        <v>1</v>
      </c>
      <c r="E20" s="43">
        <v>231</v>
      </c>
      <c r="F20" s="44">
        <v>309</v>
      </c>
      <c r="G20" s="44">
        <v>230</v>
      </c>
      <c r="H20" s="46">
        <f t="shared" si="0"/>
        <v>256.67</v>
      </c>
      <c r="I20" s="1">
        <f t="shared" si="1"/>
        <v>45.324754090158379</v>
      </c>
      <c r="J20" s="1">
        <f t="shared" si="2"/>
        <v>17.658765765441377</v>
      </c>
      <c r="K20" s="1">
        <f t="shared" si="3"/>
        <v>256.67</v>
      </c>
    </row>
    <row r="21" spans="1:11" ht="30.75" customHeight="1" x14ac:dyDescent="0.2">
      <c r="A21" s="21" t="s">
        <v>31</v>
      </c>
      <c r="B21" s="45" t="s">
        <v>44</v>
      </c>
      <c r="C21" s="42" t="s">
        <v>46</v>
      </c>
      <c r="D21" s="42">
        <v>4</v>
      </c>
      <c r="E21" s="43">
        <v>301</v>
      </c>
      <c r="F21" s="44">
        <v>270</v>
      </c>
      <c r="G21" s="44">
        <v>230</v>
      </c>
      <c r="H21" s="46">
        <f t="shared" si="0"/>
        <v>267</v>
      </c>
      <c r="I21" s="1">
        <f t="shared" si="1"/>
        <v>35.594943461115371</v>
      </c>
      <c r="J21" s="1">
        <f t="shared" si="2"/>
        <v>13.331439498545084</v>
      </c>
      <c r="K21" s="1">
        <f t="shared" si="3"/>
        <v>1068</v>
      </c>
    </row>
    <row r="22" spans="1:11" ht="30.75" customHeight="1" x14ac:dyDescent="0.2">
      <c r="A22" s="21" t="s">
        <v>32</v>
      </c>
      <c r="B22" s="45" t="s">
        <v>45</v>
      </c>
      <c r="C22" s="42" t="s">
        <v>46</v>
      </c>
      <c r="D22" s="42">
        <v>40</v>
      </c>
      <c r="E22" s="43">
        <v>125</v>
      </c>
      <c r="F22" s="44">
        <v>185</v>
      </c>
      <c r="G22" s="44">
        <v>118</v>
      </c>
      <c r="H22" s="46">
        <f t="shared" si="0"/>
        <v>142.66999999999999</v>
      </c>
      <c r="I22" s="1">
        <f t="shared" si="1"/>
        <v>36.828431046317085</v>
      </c>
      <c r="J22" s="1">
        <f t="shared" si="2"/>
        <v>25.813717702612383</v>
      </c>
      <c r="K22" s="1">
        <f t="shared" si="3"/>
        <v>5706.8</v>
      </c>
    </row>
    <row r="23" spans="1:11" ht="28.5" x14ac:dyDescent="0.2">
      <c r="A23" s="22"/>
      <c r="B23" s="7" t="s">
        <v>14</v>
      </c>
      <c r="C23" s="2"/>
      <c r="D23" s="13"/>
      <c r="E23" s="19"/>
      <c r="F23" s="19"/>
      <c r="G23" s="19"/>
      <c r="H23" s="14"/>
      <c r="I23" s="54" t="s">
        <v>13</v>
      </c>
      <c r="J23" s="55"/>
      <c r="K23" s="18">
        <f>SUM(K10:K22)</f>
        <v>26585.01</v>
      </c>
    </row>
    <row r="25" spans="1:11" ht="33" customHeight="1" x14ac:dyDescent="0.25">
      <c r="A25" s="23"/>
      <c r="B25" s="16" t="s">
        <v>16</v>
      </c>
      <c r="C25" s="49"/>
      <c r="D25" s="49"/>
      <c r="E25" s="29"/>
      <c r="F25" s="49" t="s">
        <v>17</v>
      </c>
      <c r="G25" s="49"/>
      <c r="H25" s="49"/>
      <c r="I25" s="49"/>
      <c r="J25" s="49"/>
      <c r="K25" s="49"/>
    </row>
    <row r="26" spans="1:11" ht="33" customHeight="1" x14ac:dyDescent="0.25">
      <c r="A26" s="23"/>
      <c r="B26" s="16" t="s">
        <v>19</v>
      </c>
      <c r="C26" s="16"/>
      <c r="D26" s="16"/>
      <c r="E26" s="40"/>
      <c r="F26" s="16"/>
      <c r="G26" s="16"/>
      <c r="H26" s="30"/>
      <c r="I26" s="30"/>
      <c r="J26" s="16"/>
      <c r="K26" s="30"/>
    </row>
    <row r="27" spans="1:11" x14ac:dyDescent="0.25">
      <c r="A27" s="23"/>
      <c r="B27" s="16"/>
      <c r="C27" s="16"/>
      <c r="D27" s="16"/>
      <c r="E27" s="29"/>
      <c r="F27" s="16"/>
      <c r="G27" s="16"/>
      <c r="H27" s="16"/>
      <c r="I27" s="16"/>
      <c r="J27" s="16"/>
      <c r="K27" s="16"/>
    </row>
    <row r="28" spans="1:11" x14ac:dyDescent="0.25">
      <c r="A28" s="23"/>
      <c r="B28" s="16"/>
      <c r="C28" s="16"/>
      <c r="D28" s="16"/>
      <c r="E28" s="29"/>
      <c r="F28" s="30"/>
      <c r="H28" s="16"/>
      <c r="I28" s="16"/>
      <c r="J28" s="16"/>
      <c r="K28" s="16"/>
    </row>
  </sheetData>
  <sheetProtection selectLockedCells="1" selectUnlockedCells="1"/>
  <mergeCells count="15">
    <mergeCell ref="I1:K2"/>
    <mergeCell ref="F25:K25"/>
    <mergeCell ref="A4:K4"/>
    <mergeCell ref="C25:D25"/>
    <mergeCell ref="L7:M7"/>
    <mergeCell ref="A3:K3"/>
    <mergeCell ref="A8:A9"/>
    <mergeCell ref="A5:K5"/>
    <mergeCell ref="I23:J23"/>
    <mergeCell ref="B6:G6"/>
    <mergeCell ref="B8:B9"/>
    <mergeCell ref="C8:C9"/>
    <mergeCell ref="D8:D9"/>
    <mergeCell ref="E8:G8"/>
    <mergeCell ref="H8:J8"/>
  </mergeCells>
  <phoneticPr fontId="16" type="noConversion"/>
  <pageMargins left="0.2361111111111111" right="0.2361111111111111" top="0.35416666666666669" bottom="0.35416666666666669" header="0.51180555555555551" footer="0.51180555555555551"/>
  <pageSetup paperSize="9" scale="60" firstPageNumber="0" fitToHeight="1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70" workbookViewId="0">
      <selection activeCell="C86" sqref="C86"/>
    </sheetView>
  </sheetViews>
  <sheetFormatPr defaultRowHeight="15" x14ac:dyDescent="0.25"/>
  <cols>
    <col min="2" max="2" width="12.85546875" customWidth="1"/>
    <col min="3" max="3" width="16.42578125" style="25" customWidth="1"/>
  </cols>
  <sheetData>
    <row r="1" spans="1:3" x14ac:dyDescent="0.25">
      <c r="A1" s="12">
        <v>1</v>
      </c>
      <c r="B1" s="31">
        <v>7624.82</v>
      </c>
      <c r="C1" s="41">
        <f>B1*A1</f>
        <v>7624.82</v>
      </c>
    </row>
    <row r="2" spans="1:3" x14ac:dyDescent="0.25">
      <c r="A2" s="12">
        <v>5</v>
      </c>
      <c r="B2" s="31">
        <v>4006.08</v>
      </c>
      <c r="C2" s="41">
        <f t="shared" ref="C2:C65" si="0">B2*A2</f>
        <v>20030.400000000001</v>
      </c>
    </row>
    <row r="3" spans="1:3" x14ac:dyDescent="0.25">
      <c r="A3" s="12">
        <v>2</v>
      </c>
      <c r="B3" s="37">
        <v>7108.01</v>
      </c>
      <c r="C3" s="41">
        <f t="shared" si="0"/>
        <v>14216.02</v>
      </c>
    </row>
    <row r="4" spans="1:3" x14ac:dyDescent="0.25">
      <c r="A4" s="12">
        <v>1</v>
      </c>
      <c r="B4" s="31">
        <v>10597.28</v>
      </c>
      <c r="C4" s="41">
        <f t="shared" si="0"/>
        <v>10597.28</v>
      </c>
    </row>
    <row r="5" spans="1:3" x14ac:dyDescent="0.25">
      <c r="A5" s="12">
        <v>1</v>
      </c>
      <c r="B5" s="31">
        <v>7237.48</v>
      </c>
      <c r="C5" s="41">
        <f t="shared" si="0"/>
        <v>7237.48</v>
      </c>
    </row>
    <row r="6" spans="1:3" x14ac:dyDescent="0.25">
      <c r="A6" s="12">
        <v>1</v>
      </c>
      <c r="B6" s="31">
        <v>32954.93</v>
      </c>
      <c r="C6" s="41">
        <f t="shared" si="0"/>
        <v>32954.93</v>
      </c>
    </row>
    <row r="7" spans="1:3" x14ac:dyDescent="0.25">
      <c r="A7" s="12">
        <v>1</v>
      </c>
      <c r="B7" s="31">
        <v>13958.15</v>
      </c>
      <c r="C7" s="41">
        <f t="shared" si="0"/>
        <v>13958.15</v>
      </c>
    </row>
    <row r="8" spans="1:3" x14ac:dyDescent="0.25">
      <c r="A8" s="12">
        <v>2</v>
      </c>
      <c r="B8" s="37">
        <v>3618.74</v>
      </c>
      <c r="C8" s="41">
        <f t="shared" si="0"/>
        <v>7237.48</v>
      </c>
    </row>
    <row r="9" spans="1:3" x14ac:dyDescent="0.25">
      <c r="A9" s="12">
        <v>2</v>
      </c>
      <c r="B9" s="37">
        <v>5428.11</v>
      </c>
      <c r="C9" s="41">
        <f t="shared" si="0"/>
        <v>10856.22</v>
      </c>
    </row>
    <row r="10" spans="1:3" x14ac:dyDescent="0.25">
      <c r="A10" s="12">
        <v>2</v>
      </c>
      <c r="B10" s="37">
        <v>30370.880000000001</v>
      </c>
      <c r="C10" s="41">
        <f t="shared" si="0"/>
        <v>60741.760000000002</v>
      </c>
    </row>
    <row r="11" spans="1:3" x14ac:dyDescent="0.25">
      <c r="A11" s="12">
        <v>4</v>
      </c>
      <c r="B11" s="31">
        <v>5170.24</v>
      </c>
      <c r="C11" s="41">
        <f t="shared" si="0"/>
        <v>20680.96</v>
      </c>
    </row>
    <row r="12" spans="1:3" x14ac:dyDescent="0.25">
      <c r="A12" s="12">
        <v>1</v>
      </c>
      <c r="B12" s="31">
        <v>10984.62</v>
      </c>
      <c r="C12" s="41">
        <f t="shared" si="0"/>
        <v>10984.62</v>
      </c>
    </row>
    <row r="13" spans="1:3" x14ac:dyDescent="0.25">
      <c r="A13" s="12">
        <v>1</v>
      </c>
      <c r="B13" s="31">
        <v>13569.74</v>
      </c>
      <c r="C13" s="41">
        <f t="shared" si="0"/>
        <v>13569.74</v>
      </c>
    </row>
    <row r="14" spans="1:3" x14ac:dyDescent="0.25">
      <c r="A14" s="12">
        <v>1</v>
      </c>
      <c r="B14" s="31">
        <v>13699.21</v>
      </c>
      <c r="C14" s="41">
        <f t="shared" si="0"/>
        <v>13699.21</v>
      </c>
    </row>
    <row r="15" spans="1:3" x14ac:dyDescent="0.25">
      <c r="A15" s="12">
        <v>1</v>
      </c>
      <c r="B15" s="37">
        <v>640357.55000000005</v>
      </c>
      <c r="C15" s="41">
        <f t="shared" si="0"/>
        <v>640357.55000000005</v>
      </c>
    </row>
    <row r="16" spans="1:3" x14ac:dyDescent="0.25">
      <c r="A16" s="12">
        <v>1</v>
      </c>
      <c r="B16" s="37">
        <v>737.23</v>
      </c>
      <c r="C16" s="41">
        <f t="shared" si="0"/>
        <v>737.23</v>
      </c>
    </row>
    <row r="17" spans="1:3" x14ac:dyDescent="0.25">
      <c r="A17" s="12">
        <v>1</v>
      </c>
      <c r="B17" s="31">
        <v>143839.03</v>
      </c>
      <c r="C17" s="41">
        <f t="shared" si="0"/>
        <v>143839.03</v>
      </c>
    </row>
    <row r="18" spans="1:3" x14ac:dyDescent="0.25">
      <c r="A18" s="12">
        <v>1</v>
      </c>
      <c r="B18" s="37">
        <v>1034.69</v>
      </c>
      <c r="C18" s="41">
        <f t="shared" si="0"/>
        <v>1034.69</v>
      </c>
    </row>
    <row r="19" spans="1:3" x14ac:dyDescent="0.25">
      <c r="A19" s="12">
        <v>4</v>
      </c>
      <c r="B19" s="31">
        <v>7690.09</v>
      </c>
      <c r="C19" s="41">
        <f t="shared" si="0"/>
        <v>30760.36</v>
      </c>
    </row>
    <row r="20" spans="1:3" x14ac:dyDescent="0.25">
      <c r="A20" s="12">
        <v>1</v>
      </c>
      <c r="B20" s="37">
        <v>134533.24</v>
      </c>
      <c r="C20" s="41">
        <f t="shared" si="0"/>
        <v>134533.24</v>
      </c>
    </row>
    <row r="21" spans="1:3" x14ac:dyDescent="0.25">
      <c r="A21" s="12">
        <v>1</v>
      </c>
      <c r="B21" s="37">
        <v>67719.23</v>
      </c>
      <c r="C21" s="41">
        <f t="shared" si="0"/>
        <v>67719.23</v>
      </c>
    </row>
    <row r="22" spans="1:3" x14ac:dyDescent="0.25">
      <c r="A22" s="12">
        <v>1</v>
      </c>
      <c r="B22" s="37">
        <v>53115.87</v>
      </c>
      <c r="C22" s="41">
        <f t="shared" si="0"/>
        <v>53115.87</v>
      </c>
    </row>
    <row r="23" spans="1:3" x14ac:dyDescent="0.25">
      <c r="A23" s="12">
        <v>1</v>
      </c>
      <c r="B23" s="31">
        <v>122644.47</v>
      </c>
      <c r="C23" s="41">
        <f t="shared" si="0"/>
        <v>122644.47</v>
      </c>
    </row>
    <row r="24" spans="1:3" x14ac:dyDescent="0.25">
      <c r="A24" s="12">
        <v>1</v>
      </c>
      <c r="B24" s="37">
        <v>1874.64</v>
      </c>
      <c r="C24" s="41">
        <f t="shared" si="0"/>
        <v>1874.64</v>
      </c>
    </row>
    <row r="25" spans="1:3" x14ac:dyDescent="0.25">
      <c r="A25" s="12">
        <v>1</v>
      </c>
      <c r="B25" s="31">
        <v>24555.43</v>
      </c>
      <c r="C25" s="41">
        <f t="shared" si="0"/>
        <v>24555.43</v>
      </c>
    </row>
    <row r="26" spans="1:3" x14ac:dyDescent="0.25">
      <c r="A26" s="12">
        <v>2</v>
      </c>
      <c r="B26" s="31">
        <v>16801.14</v>
      </c>
      <c r="C26" s="41">
        <f t="shared" si="0"/>
        <v>33602.28</v>
      </c>
    </row>
    <row r="27" spans="1:3" x14ac:dyDescent="0.25">
      <c r="A27" s="12">
        <v>2</v>
      </c>
      <c r="B27" s="37">
        <v>323.14</v>
      </c>
      <c r="C27" s="41">
        <f t="shared" si="0"/>
        <v>646.28</v>
      </c>
    </row>
    <row r="28" spans="1:3" x14ac:dyDescent="0.25">
      <c r="A28" s="12">
        <v>2</v>
      </c>
      <c r="B28" s="31">
        <v>16930.61</v>
      </c>
      <c r="C28" s="41">
        <f t="shared" si="0"/>
        <v>33861.22</v>
      </c>
    </row>
    <row r="29" spans="1:3" x14ac:dyDescent="0.25">
      <c r="A29" s="12">
        <v>2</v>
      </c>
      <c r="B29" s="31">
        <v>15638.05</v>
      </c>
      <c r="C29" s="41">
        <f t="shared" si="0"/>
        <v>31276.1</v>
      </c>
    </row>
    <row r="30" spans="1:3" x14ac:dyDescent="0.25">
      <c r="A30" s="12">
        <v>2</v>
      </c>
      <c r="B30" s="37">
        <v>17447.419999999998</v>
      </c>
      <c r="C30" s="41">
        <f t="shared" si="0"/>
        <v>34894.839999999997</v>
      </c>
    </row>
    <row r="31" spans="1:3" x14ac:dyDescent="0.25">
      <c r="A31" s="12">
        <v>1</v>
      </c>
      <c r="B31" s="31">
        <v>40062.94</v>
      </c>
      <c r="C31" s="41">
        <f t="shared" si="0"/>
        <v>40062.94</v>
      </c>
    </row>
    <row r="32" spans="1:3" x14ac:dyDescent="0.25">
      <c r="A32" s="12">
        <v>2</v>
      </c>
      <c r="B32" s="37">
        <v>258.94</v>
      </c>
      <c r="C32" s="41">
        <f t="shared" si="0"/>
        <v>517.88</v>
      </c>
    </row>
    <row r="33" spans="1:3" x14ac:dyDescent="0.25">
      <c r="A33" s="12">
        <v>1</v>
      </c>
      <c r="B33" s="37">
        <v>47300.42</v>
      </c>
      <c r="C33" s="41">
        <f t="shared" si="0"/>
        <v>47300.42</v>
      </c>
    </row>
    <row r="34" spans="1:3" x14ac:dyDescent="0.25">
      <c r="A34" s="12">
        <v>1</v>
      </c>
      <c r="B34" s="37">
        <v>430998.14</v>
      </c>
      <c r="C34" s="41">
        <f t="shared" si="0"/>
        <v>430998.14</v>
      </c>
    </row>
    <row r="35" spans="1:3" x14ac:dyDescent="0.25">
      <c r="A35" s="12">
        <v>2</v>
      </c>
      <c r="B35" s="31">
        <v>10597.28</v>
      </c>
      <c r="C35" s="41">
        <f t="shared" si="0"/>
        <v>21194.560000000001</v>
      </c>
    </row>
    <row r="36" spans="1:3" x14ac:dyDescent="0.25">
      <c r="A36" s="12">
        <v>1</v>
      </c>
      <c r="B36" s="31">
        <v>10339.41</v>
      </c>
      <c r="C36" s="41">
        <f t="shared" si="0"/>
        <v>10339.41</v>
      </c>
    </row>
    <row r="37" spans="1:3" x14ac:dyDescent="0.25">
      <c r="A37" s="12">
        <v>2</v>
      </c>
      <c r="B37" s="31">
        <v>1809.37</v>
      </c>
      <c r="C37" s="41">
        <f t="shared" si="0"/>
        <v>3618.74</v>
      </c>
    </row>
    <row r="38" spans="1:3" x14ac:dyDescent="0.25">
      <c r="A38" s="12">
        <v>1</v>
      </c>
      <c r="B38" s="31">
        <v>9046.85</v>
      </c>
      <c r="C38" s="41">
        <f t="shared" si="0"/>
        <v>9046.85</v>
      </c>
    </row>
    <row r="39" spans="1:3" x14ac:dyDescent="0.25">
      <c r="A39" s="12">
        <v>1</v>
      </c>
      <c r="B39" s="31">
        <v>3230.33</v>
      </c>
      <c r="C39" s="41">
        <f t="shared" si="0"/>
        <v>3230.33</v>
      </c>
    </row>
    <row r="40" spans="1:3" x14ac:dyDescent="0.25">
      <c r="A40" s="12">
        <v>1</v>
      </c>
      <c r="B40" s="31">
        <v>7495.35</v>
      </c>
      <c r="C40" s="41">
        <f t="shared" si="0"/>
        <v>7495.35</v>
      </c>
    </row>
    <row r="41" spans="1:3" x14ac:dyDescent="0.25">
      <c r="A41" s="24">
        <v>1</v>
      </c>
      <c r="B41" s="32">
        <v>8270.0300000000007</v>
      </c>
      <c r="C41" s="41">
        <f t="shared" si="0"/>
        <v>8270.0300000000007</v>
      </c>
    </row>
    <row r="42" spans="1:3" x14ac:dyDescent="0.25">
      <c r="A42" s="12">
        <v>2</v>
      </c>
      <c r="B42" s="37">
        <v>3490.34</v>
      </c>
      <c r="C42" s="41">
        <f t="shared" si="0"/>
        <v>6980.68</v>
      </c>
    </row>
    <row r="43" spans="1:3" x14ac:dyDescent="0.25">
      <c r="A43" s="12">
        <v>1</v>
      </c>
      <c r="B43" s="31">
        <v>1809.37</v>
      </c>
      <c r="C43" s="41">
        <f t="shared" si="0"/>
        <v>1809.37</v>
      </c>
    </row>
    <row r="44" spans="1:3" x14ac:dyDescent="0.25">
      <c r="A44" s="12">
        <v>4</v>
      </c>
      <c r="B44" s="37">
        <v>12665.59</v>
      </c>
      <c r="C44" s="41">
        <f t="shared" si="0"/>
        <v>50662.36</v>
      </c>
    </row>
    <row r="45" spans="1:3" x14ac:dyDescent="0.25">
      <c r="A45" s="12">
        <v>2</v>
      </c>
      <c r="B45" s="31">
        <v>1809.37</v>
      </c>
      <c r="C45" s="41">
        <f t="shared" si="0"/>
        <v>3618.74</v>
      </c>
    </row>
    <row r="46" spans="1:3" x14ac:dyDescent="0.25">
      <c r="A46" s="12">
        <v>2</v>
      </c>
      <c r="B46" s="31">
        <v>4781.83</v>
      </c>
      <c r="C46" s="41">
        <f t="shared" si="0"/>
        <v>9563.66</v>
      </c>
    </row>
    <row r="47" spans="1:3" x14ac:dyDescent="0.25">
      <c r="A47" s="12">
        <v>2</v>
      </c>
      <c r="B47" s="37">
        <v>17705.29</v>
      </c>
      <c r="C47" s="41">
        <f t="shared" si="0"/>
        <v>35410.58</v>
      </c>
    </row>
    <row r="48" spans="1:3" x14ac:dyDescent="0.25">
      <c r="A48" s="12">
        <v>1</v>
      </c>
      <c r="B48" s="31">
        <v>23779.68</v>
      </c>
      <c r="C48" s="41">
        <f t="shared" si="0"/>
        <v>23779.68</v>
      </c>
    </row>
    <row r="49" spans="1:3" x14ac:dyDescent="0.25">
      <c r="A49" s="12">
        <v>2</v>
      </c>
      <c r="B49" s="31">
        <v>7754.29</v>
      </c>
      <c r="C49" s="41">
        <f t="shared" si="0"/>
        <v>15508.58</v>
      </c>
    </row>
    <row r="50" spans="1:3" x14ac:dyDescent="0.25">
      <c r="A50" s="12">
        <v>2</v>
      </c>
      <c r="B50" s="31">
        <v>17834.759999999998</v>
      </c>
      <c r="C50" s="41">
        <f t="shared" si="0"/>
        <v>35669.519999999997</v>
      </c>
    </row>
    <row r="51" spans="1:3" x14ac:dyDescent="0.25">
      <c r="A51" s="12">
        <v>2</v>
      </c>
      <c r="B51" s="37">
        <v>17834.759999999998</v>
      </c>
      <c r="C51" s="41">
        <f t="shared" si="0"/>
        <v>35669.519999999997</v>
      </c>
    </row>
    <row r="52" spans="1:3" x14ac:dyDescent="0.25">
      <c r="A52" s="12">
        <v>2</v>
      </c>
      <c r="B52" s="31">
        <v>19644.13</v>
      </c>
      <c r="C52" s="41">
        <f t="shared" si="0"/>
        <v>39288.26</v>
      </c>
    </row>
    <row r="53" spans="1:3" x14ac:dyDescent="0.25">
      <c r="A53" s="12">
        <v>2</v>
      </c>
      <c r="B53" s="31">
        <v>17834.759999999998</v>
      </c>
      <c r="C53" s="41">
        <f t="shared" si="0"/>
        <v>35669.519999999997</v>
      </c>
    </row>
    <row r="54" spans="1:3" x14ac:dyDescent="0.25">
      <c r="A54" s="12">
        <v>2</v>
      </c>
      <c r="B54" s="37">
        <v>24425.96</v>
      </c>
      <c r="C54" s="41">
        <f t="shared" si="0"/>
        <v>48851.92</v>
      </c>
    </row>
    <row r="55" spans="1:3" x14ac:dyDescent="0.25">
      <c r="A55" s="12">
        <v>2</v>
      </c>
      <c r="B55" s="31">
        <v>4007.15</v>
      </c>
      <c r="C55" s="41">
        <f t="shared" si="0"/>
        <v>8014.3</v>
      </c>
    </row>
    <row r="56" spans="1:3" x14ac:dyDescent="0.25">
      <c r="A56" s="12">
        <v>2</v>
      </c>
      <c r="B56" s="31">
        <v>4007.15</v>
      </c>
      <c r="C56" s="41">
        <f t="shared" si="0"/>
        <v>8014.3</v>
      </c>
    </row>
    <row r="57" spans="1:3" x14ac:dyDescent="0.25">
      <c r="A57" s="12">
        <v>2</v>
      </c>
      <c r="B57" s="31">
        <v>1809.37</v>
      </c>
      <c r="C57" s="41">
        <f t="shared" si="0"/>
        <v>3618.74</v>
      </c>
    </row>
    <row r="58" spans="1:3" x14ac:dyDescent="0.25">
      <c r="A58" s="12">
        <v>4</v>
      </c>
      <c r="B58" s="37">
        <v>5687.05</v>
      </c>
      <c r="C58" s="41">
        <f t="shared" si="0"/>
        <v>22748.2</v>
      </c>
    </row>
    <row r="59" spans="1:3" x14ac:dyDescent="0.25">
      <c r="A59" s="12">
        <v>4</v>
      </c>
      <c r="B59" s="31">
        <v>6850.14</v>
      </c>
      <c r="C59" s="41">
        <f t="shared" si="0"/>
        <v>27400.560000000001</v>
      </c>
    </row>
    <row r="60" spans="1:3" x14ac:dyDescent="0.25">
      <c r="A60" s="12">
        <v>1</v>
      </c>
      <c r="B60" s="37">
        <v>19902</v>
      </c>
      <c r="C60" s="41">
        <f t="shared" si="0"/>
        <v>19902</v>
      </c>
    </row>
    <row r="61" spans="1:3" x14ac:dyDescent="0.25">
      <c r="A61" s="12">
        <v>3</v>
      </c>
      <c r="B61" s="31">
        <v>67847.63</v>
      </c>
      <c r="C61" s="41">
        <f t="shared" si="0"/>
        <v>203542.89</v>
      </c>
    </row>
    <row r="62" spans="1:3" x14ac:dyDescent="0.25">
      <c r="A62" s="12">
        <v>3</v>
      </c>
      <c r="B62" s="31">
        <v>17447.419999999998</v>
      </c>
      <c r="C62" s="41">
        <f t="shared" si="0"/>
        <v>52342.259999999995</v>
      </c>
    </row>
    <row r="63" spans="1:3" x14ac:dyDescent="0.25">
      <c r="A63" s="12">
        <v>2</v>
      </c>
      <c r="B63" s="31">
        <v>265059.33</v>
      </c>
      <c r="C63" s="41">
        <f t="shared" si="0"/>
        <v>530118.66</v>
      </c>
    </row>
    <row r="64" spans="1:3" x14ac:dyDescent="0.25">
      <c r="A64" s="12">
        <v>2</v>
      </c>
      <c r="B64" s="31">
        <v>265577.21000000002</v>
      </c>
      <c r="C64" s="41">
        <f t="shared" si="0"/>
        <v>531154.42000000004</v>
      </c>
    </row>
    <row r="65" spans="1:3" x14ac:dyDescent="0.25">
      <c r="A65" s="12">
        <v>1</v>
      </c>
      <c r="B65" s="31">
        <v>41354.43</v>
      </c>
      <c r="C65" s="41">
        <f t="shared" si="0"/>
        <v>41354.43</v>
      </c>
    </row>
    <row r="66" spans="1:3" x14ac:dyDescent="0.25">
      <c r="A66" s="12">
        <v>2</v>
      </c>
      <c r="B66" s="31">
        <v>796085.35</v>
      </c>
      <c r="C66" s="41">
        <f t="shared" ref="C66:C88" si="1">B66*A66</f>
        <v>1592170.7</v>
      </c>
    </row>
    <row r="67" spans="1:3" x14ac:dyDescent="0.25">
      <c r="A67" s="12">
        <v>2</v>
      </c>
      <c r="B67" s="37">
        <v>510476.67</v>
      </c>
      <c r="C67" s="41">
        <f t="shared" si="1"/>
        <v>1020953.34</v>
      </c>
    </row>
    <row r="68" spans="1:3" x14ac:dyDescent="0.25">
      <c r="A68" s="12">
        <v>4</v>
      </c>
      <c r="B68" s="31">
        <v>40062.94</v>
      </c>
      <c r="C68" s="41">
        <f t="shared" si="1"/>
        <v>160251.76</v>
      </c>
    </row>
    <row r="69" spans="1:3" x14ac:dyDescent="0.25">
      <c r="A69" s="12">
        <v>10</v>
      </c>
      <c r="B69" s="31">
        <v>128975.66</v>
      </c>
      <c r="C69" s="41">
        <f t="shared" si="1"/>
        <v>1289756.6000000001</v>
      </c>
    </row>
    <row r="70" spans="1:3" x14ac:dyDescent="0.25">
      <c r="A70" s="12">
        <v>4</v>
      </c>
      <c r="B70" s="37">
        <v>40062.94</v>
      </c>
      <c r="C70" s="41">
        <f t="shared" si="1"/>
        <v>160251.76</v>
      </c>
    </row>
    <row r="71" spans="1:3" x14ac:dyDescent="0.25">
      <c r="A71" s="12">
        <v>10</v>
      </c>
      <c r="B71" s="37">
        <v>388.41</v>
      </c>
      <c r="C71" s="41">
        <f t="shared" si="1"/>
        <v>3884.1000000000004</v>
      </c>
    </row>
    <row r="72" spans="1:3" x14ac:dyDescent="0.25">
      <c r="A72" s="12">
        <v>12</v>
      </c>
      <c r="B72" s="31">
        <v>3230.33</v>
      </c>
      <c r="C72" s="41">
        <f t="shared" si="1"/>
        <v>38763.96</v>
      </c>
    </row>
    <row r="73" spans="1:3" x14ac:dyDescent="0.25">
      <c r="A73" s="12">
        <v>4</v>
      </c>
      <c r="B73" s="31">
        <v>231977.07</v>
      </c>
      <c r="C73" s="41">
        <f t="shared" si="1"/>
        <v>927908.28</v>
      </c>
    </row>
    <row r="74" spans="1:3" x14ac:dyDescent="0.25">
      <c r="A74" s="12">
        <v>2</v>
      </c>
      <c r="B74" s="31">
        <v>103387.68</v>
      </c>
      <c r="C74" s="41">
        <f t="shared" si="1"/>
        <v>206775.36</v>
      </c>
    </row>
    <row r="75" spans="1:3" x14ac:dyDescent="0.25">
      <c r="A75" s="12">
        <v>50</v>
      </c>
      <c r="B75" s="31">
        <v>4781.83</v>
      </c>
      <c r="C75" s="41">
        <f t="shared" si="1"/>
        <v>239091.5</v>
      </c>
    </row>
    <row r="76" spans="1:3" x14ac:dyDescent="0.25">
      <c r="A76" s="12">
        <v>26</v>
      </c>
      <c r="B76" s="31">
        <v>5040.7700000000004</v>
      </c>
      <c r="C76" s="41">
        <f t="shared" si="1"/>
        <v>131060.02000000002</v>
      </c>
    </row>
    <row r="77" spans="1:3" x14ac:dyDescent="0.25">
      <c r="A77" s="12">
        <v>76</v>
      </c>
      <c r="B77" s="31">
        <v>1938.84</v>
      </c>
      <c r="C77" s="41">
        <f t="shared" si="1"/>
        <v>147351.84</v>
      </c>
    </row>
    <row r="78" spans="1:3" x14ac:dyDescent="0.25">
      <c r="A78" s="12">
        <v>16</v>
      </c>
      <c r="B78" s="37">
        <v>13993.46</v>
      </c>
      <c r="C78" s="41">
        <f t="shared" si="1"/>
        <v>223895.36</v>
      </c>
    </row>
    <row r="79" spans="1:3" x14ac:dyDescent="0.25">
      <c r="A79" s="12">
        <v>15</v>
      </c>
      <c r="B79" s="31">
        <v>10468.879999999999</v>
      </c>
      <c r="C79" s="41">
        <f t="shared" si="1"/>
        <v>157033.19999999998</v>
      </c>
    </row>
    <row r="80" spans="1:3" x14ac:dyDescent="0.25">
      <c r="A80" s="12">
        <v>15</v>
      </c>
      <c r="B80" s="31">
        <v>10567.32</v>
      </c>
      <c r="C80" s="41">
        <f t="shared" si="1"/>
        <v>158509.79999999999</v>
      </c>
    </row>
    <row r="81" spans="1:3" x14ac:dyDescent="0.25">
      <c r="A81" s="12">
        <v>15</v>
      </c>
      <c r="B81" s="31">
        <v>6978.54</v>
      </c>
      <c r="C81" s="41">
        <f t="shared" si="1"/>
        <v>104678.1</v>
      </c>
    </row>
    <row r="82" spans="1:3" x14ac:dyDescent="0.25">
      <c r="A82" s="12">
        <v>50</v>
      </c>
      <c r="B82" s="31">
        <v>7108.01</v>
      </c>
      <c r="C82" s="41">
        <f t="shared" si="1"/>
        <v>355400.5</v>
      </c>
    </row>
    <row r="83" spans="1:3" x14ac:dyDescent="0.25">
      <c r="A83" s="12">
        <v>50</v>
      </c>
      <c r="B83" s="31">
        <v>3216.42</v>
      </c>
      <c r="C83" s="41">
        <f t="shared" si="1"/>
        <v>160821</v>
      </c>
    </row>
    <row r="84" spans="1:3" x14ac:dyDescent="0.25">
      <c r="A84" s="12">
        <v>12</v>
      </c>
      <c r="B84" s="31">
        <v>15622</v>
      </c>
      <c r="C84" s="41">
        <f t="shared" si="1"/>
        <v>187464</v>
      </c>
    </row>
    <row r="85" spans="1:3" x14ac:dyDescent="0.25">
      <c r="A85" s="12">
        <v>30</v>
      </c>
      <c r="B85" s="31">
        <v>5088.92</v>
      </c>
      <c r="C85" s="41">
        <f t="shared" si="1"/>
        <v>152667.6</v>
      </c>
    </row>
    <row r="86" spans="1:3" x14ac:dyDescent="0.25">
      <c r="A86" s="12">
        <v>15</v>
      </c>
      <c r="B86" s="31">
        <v>6987.1</v>
      </c>
      <c r="C86" s="41">
        <f t="shared" si="1"/>
        <v>104806.5</v>
      </c>
    </row>
    <row r="87" spans="1:3" x14ac:dyDescent="0.25">
      <c r="A87" s="12">
        <v>6</v>
      </c>
      <c r="B87" s="31">
        <v>10339.41</v>
      </c>
      <c r="C87" s="41">
        <f t="shared" si="1"/>
        <v>62036.46</v>
      </c>
    </row>
    <row r="88" spans="1:3" x14ac:dyDescent="0.25">
      <c r="A88" s="2">
        <v>16</v>
      </c>
      <c r="B88" s="31">
        <v>12923.46</v>
      </c>
      <c r="C88" s="41">
        <f t="shared" si="1"/>
        <v>206775.36</v>
      </c>
    </row>
  </sheetData>
  <pageMargins left="0.7" right="0.7" top="0.75" bottom="0.75" header="0.3" footer="0.3"/>
  <pageSetup paperSize="9" orientation="portrait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3"/>
  <sheetViews>
    <sheetView topLeftCell="A190" workbookViewId="0">
      <selection activeCell="H148" sqref="H148"/>
    </sheetView>
  </sheetViews>
  <sheetFormatPr defaultRowHeight="15" x14ac:dyDescent="0.25"/>
  <cols>
    <col min="1" max="1" width="9.140625" style="34" customWidth="1"/>
    <col min="2" max="2" width="2.42578125" customWidth="1"/>
    <col min="3" max="3" width="1.7109375" customWidth="1"/>
    <col min="4" max="4" width="1.5703125" customWidth="1"/>
    <col min="5" max="5" width="2.7109375" customWidth="1"/>
    <col min="6" max="6" width="1.7109375" customWidth="1"/>
    <col min="8" max="8" width="13.28515625" customWidth="1"/>
    <col min="9" max="9" width="13.85546875" style="25" customWidth="1"/>
  </cols>
  <sheetData>
    <row r="1" spans="1:9" x14ac:dyDescent="0.25">
      <c r="A1" s="33">
        <v>1</v>
      </c>
      <c r="B1" s="25">
        <v>7768</v>
      </c>
      <c r="C1" s="26">
        <f>B1*A1</f>
        <v>7768</v>
      </c>
      <c r="E1" s="33">
        <v>81423.34</v>
      </c>
      <c r="G1">
        <v>2</v>
      </c>
      <c r="H1" s="36">
        <v>38650</v>
      </c>
      <c r="I1" s="25">
        <f>G1*H1</f>
        <v>77300</v>
      </c>
    </row>
    <row r="2" spans="1:9" x14ac:dyDescent="0.25">
      <c r="A2" s="33">
        <v>5</v>
      </c>
      <c r="B2" s="25">
        <v>4081</v>
      </c>
      <c r="C2" s="26">
        <f t="shared" ref="C2:C65" si="0">B2*A2</f>
        <v>20405</v>
      </c>
      <c r="E2" s="33">
        <v>1005051.34</v>
      </c>
      <c r="G2">
        <v>2</v>
      </c>
      <c r="H2" s="36">
        <v>477081</v>
      </c>
      <c r="I2" s="25">
        <f t="shared" ref="I2:I65" si="1">G2*H2</f>
        <v>954162</v>
      </c>
    </row>
    <row r="3" spans="1:9" x14ac:dyDescent="0.25">
      <c r="A3" s="33">
        <v>2</v>
      </c>
      <c r="B3">
        <v>7241</v>
      </c>
      <c r="C3" s="26">
        <f t="shared" si="0"/>
        <v>14482</v>
      </c>
      <c r="E3" s="33">
        <v>763.34</v>
      </c>
      <c r="G3">
        <v>2</v>
      </c>
      <c r="H3" s="36">
        <v>362</v>
      </c>
      <c r="I3" s="25">
        <f t="shared" si="1"/>
        <v>724</v>
      </c>
    </row>
    <row r="4" spans="1:9" x14ac:dyDescent="0.25">
      <c r="A4" s="33">
        <v>1</v>
      </c>
      <c r="B4" s="25">
        <v>10796</v>
      </c>
      <c r="C4" s="26">
        <f t="shared" si="0"/>
        <v>10796</v>
      </c>
      <c r="E4" s="33">
        <v>17521.32</v>
      </c>
      <c r="G4">
        <v>4</v>
      </c>
      <c r="H4" s="36">
        <v>4158</v>
      </c>
      <c r="I4" s="25">
        <f t="shared" si="1"/>
        <v>16632</v>
      </c>
    </row>
    <row r="5" spans="1:9" x14ac:dyDescent="0.25">
      <c r="A5" s="33">
        <v>1</v>
      </c>
      <c r="B5" s="25">
        <v>7373</v>
      </c>
      <c r="C5" s="26">
        <f t="shared" si="0"/>
        <v>7373</v>
      </c>
      <c r="E5" s="33">
        <v>2921.32</v>
      </c>
      <c r="G5">
        <v>4</v>
      </c>
      <c r="H5" s="36">
        <v>693</v>
      </c>
      <c r="I5" s="25">
        <f t="shared" si="1"/>
        <v>2772</v>
      </c>
    </row>
    <row r="6" spans="1:9" x14ac:dyDescent="0.25">
      <c r="A6" s="33">
        <v>1</v>
      </c>
      <c r="B6">
        <v>33571</v>
      </c>
      <c r="C6" s="26">
        <f t="shared" si="0"/>
        <v>33571</v>
      </c>
      <c r="E6" s="33">
        <v>6797.32</v>
      </c>
      <c r="G6">
        <v>4</v>
      </c>
      <c r="H6" s="36">
        <v>1613</v>
      </c>
      <c r="I6" s="25">
        <f t="shared" si="1"/>
        <v>6452</v>
      </c>
    </row>
    <row r="7" spans="1:9" x14ac:dyDescent="0.25">
      <c r="A7" s="33">
        <v>1</v>
      </c>
      <c r="B7" s="25">
        <v>14220</v>
      </c>
      <c r="C7" s="26">
        <f t="shared" si="0"/>
        <v>14220</v>
      </c>
      <c r="E7" s="33">
        <v>4780</v>
      </c>
      <c r="G7">
        <v>4</v>
      </c>
      <c r="H7" s="36">
        <v>1134</v>
      </c>
      <c r="I7" s="25">
        <f t="shared" si="1"/>
        <v>4536</v>
      </c>
    </row>
    <row r="8" spans="1:9" x14ac:dyDescent="0.25">
      <c r="A8" s="33">
        <v>2</v>
      </c>
      <c r="B8">
        <v>3687</v>
      </c>
      <c r="C8" s="26">
        <f t="shared" si="0"/>
        <v>7374</v>
      </c>
      <c r="E8" s="33">
        <v>143338</v>
      </c>
      <c r="G8">
        <v>2</v>
      </c>
      <c r="H8" s="36">
        <v>68040</v>
      </c>
      <c r="I8" s="25">
        <f t="shared" si="1"/>
        <v>136080</v>
      </c>
    </row>
    <row r="9" spans="1:9" x14ac:dyDescent="0.25">
      <c r="A9" s="33">
        <v>2</v>
      </c>
      <c r="B9" s="25">
        <v>5530</v>
      </c>
      <c r="C9" s="26">
        <f>A9*B9</f>
        <v>11060</v>
      </c>
      <c r="E9" s="33">
        <v>35114.660000000003</v>
      </c>
      <c r="G9">
        <v>2</v>
      </c>
      <c r="H9" s="36">
        <v>16668</v>
      </c>
      <c r="I9" s="25">
        <f t="shared" si="1"/>
        <v>33336</v>
      </c>
    </row>
    <row r="10" spans="1:9" x14ac:dyDescent="0.25">
      <c r="A10" s="33">
        <v>2</v>
      </c>
      <c r="B10" s="25">
        <v>30939</v>
      </c>
      <c r="C10" s="26">
        <f t="shared" si="0"/>
        <v>61878</v>
      </c>
      <c r="E10" s="33">
        <v>39184</v>
      </c>
      <c r="G10">
        <v>2</v>
      </c>
      <c r="H10" s="36">
        <v>18600</v>
      </c>
      <c r="I10" s="25">
        <f t="shared" si="1"/>
        <v>37200</v>
      </c>
    </row>
    <row r="11" spans="1:9" x14ac:dyDescent="0.25">
      <c r="A11" s="33">
        <v>4</v>
      </c>
      <c r="B11" s="25">
        <v>5267</v>
      </c>
      <c r="C11" s="26">
        <f t="shared" si="0"/>
        <v>21068</v>
      </c>
      <c r="E11" s="33">
        <v>35114.660000000003</v>
      </c>
      <c r="G11">
        <v>2</v>
      </c>
      <c r="H11" s="36">
        <v>16668</v>
      </c>
      <c r="I11" s="25">
        <f t="shared" si="1"/>
        <v>33336</v>
      </c>
    </row>
    <row r="12" spans="1:9" x14ac:dyDescent="0.25">
      <c r="A12" s="33">
        <v>1</v>
      </c>
      <c r="B12" s="26">
        <v>11190</v>
      </c>
      <c r="C12" s="26">
        <f t="shared" si="0"/>
        <v>11190</v>
      </c>
      <c r="E12" s="33">
        <v>35114.660000000003</v>
      </c>
      <c r="G12">
        <v>2</v>
      </c>
      <c r="H12" s="36">
        <v>16668</v>
      </c>
      <c r="I12" s="25">
        <f t="shared" si="1"/>
        <v>33336</v>
      </c>
    </row>
    <row r="13" spans="1:9" x14ac:dyDescent="0.25">
      <c r="A13" s="33">
        <v>1</v>
      </c>
      <c r="B13" s="25">
        <v>13824</v>
      </c>
      <c r="C13" s="26">
        <f t="shared" si="0"/>
        <v>13824</v>
      </c>
      <c r="E13" s="33">
        <v>38677.339999999997</v>
      </c>
      <c r="G13">
        <v>2</v>
      </c>
      <c r="H13" s="36">
        <v>18359</v>
      </c>
      <c r="I13" s="25">
        <f t="shared" si="1"/>
        <v>36718</v>
      </c>
    </row>
    <row r="14" spans="1:9" x14ac:dyDescent="0.25">
      <c r="A14" s="33">
        <v>1</v>
      </c>
      <c r="B14" s="25">
        <v>13956</v>
      </c>
      <c r="C14" s="26">
        <f t="shared" si="0"/>
        <v>13956</v>
      </c>
      <c r="E14" s="33">
        <v>48089.34</v>
      </c>
      <c r="G14">
        <v>2</v>
      </c>
      <c r="H14" s="36">
        <v>22827</v>
      </c>
      <c r="I14" s="25">
        <f t="shared" si="1"/>
        <v>45654</v>
      </c>
    </row>
    <row r="15" spans="1:9" x14ac:dyDescent="0.25">
      <c r="A15" s="33">
        <v>1</v>
      </c>
      <c r="B15" s="25">
        <v>652327</v>
      </c>
      <c r="C15" s="26">
        <f t="shared" si="0"/>
        <v>652327</v>
      </c>
      <c r="E15" s="33">
        <v>67430</v>
      </c>
      <c r="G15">
        <v>10</v>
      </c>
      <c r="H15" s="36">
        <v>6401</v>
      </c>
      <c r="I15" s="25">
        <f t="shared" si="1"/>
        <v>64010</v>
      </c>
    </row>
    <row r="16" spans="1:9" x14ac:dyDescent="0.25">
      <c r="A16" s="33">
        <v>1</v>
      </c>
      <c r="B16">
        <v>752</v>
      </c>
      <c r="C16" s="26">
        <f t="shared" si="0"/>
        <v>752</v>
      </c>
      <c r="E16" s="33">
        <v>15776</v>
      </c>
      <c r="G16">
        <v>4</v>
      </c>
      <c r="H16" s="36">
        <v>3744</v>
      </c>
      <c r="I16" s="25">
        <f t="shared" si="1"/>
        <v>14976</v>
      </c>
    </row>
    <row r="17" spans="1:9" x14ac:dyDescent="0.25">
      <c r="A17" s="33">
        <v>1</v>
      </c>
      <c r="B17">
        <v>146528</v>
      </c>
      <c r="C17" s="26">
        <f t="shared" si="0"/>
        <v>146528</v>
      </c>
      <c r="E17" s="33">
        <v>29730.68</v>
      </c>
      <c r="G17">
        <v>4</v>
      </c>
      <c r="H17" s="36">
        <v>7056</v>
      </c>
      <c r="I17" s="25">
        <f t="shared" si="1"/>
        <v>28224</v>
      </c>
    </row>
    <row r="18" spans="1:9" x14ac:dyDescent="0.25">
      <c r="A18" s="33">
        <v>1</v>
      </c>
      <c r="B18">
        <v>1055</v>
      </c>
      <c r="C18" s="26">
        <f t="shared" si="0"/>
        <v>1055</v>
      </c>
      <c r="E18" s="33">
        <v>32916</v>
      </c>
      <c r="G18">
        <v>4</v>
      </c>
      <c r="H18" s="36">
        <v>7812</v>
      </c>
      <c r="I18" s="25">
        <f t="shared" si="1"/>
        <v>31248</v>
      </c>
    </row>
    <row r="19" spans="1:9" x14ac:dyDescent="0.25">
      <c r="A19" s="33">
        <v>4</v>
      </c>
      <c r="B19" s="25">
        <v>7834</v>
      </c>
      <c r="C19" s="26">
        <f t="shared" si="0"/>
        <v>31336</v>
      </c>
      <c r="E19" s="33">
        <v>47780</v>
      </c>
      <c r="G19">
        <v>4</v>
      </c>
      <c r="H19" s="36">
        <v>11340</v>
      </c>
      <c r="I19" s="25">
        <f t="shared" si="1"/>
        <v>45360</v>
      </c>
    </row>
    <row r="20" spans="1:9" x14ac:dyDescent="0.25">
      <c r="A20" s="33">
        <v>1</v>
      </c>
      <c r="B20" s="25">
        <v>137048</v>
      </c>
      <c r="C20" s="26">
        <f t="shared" si="0"/>
        <v>137048</v>
      </c>
      <c r="E20" s="33">
        <v>41730.68</v>
      </c>
      <c r="G20">
        <v>4</v>
      </c>
      <c r="H20" s="36">
        <v>9904</v>
      </c>
      <c r="I20" s="25">
        <f t="shared" si="1"/>
        <v>39616</v>
      </c>
    </row>
    <row r="21" spans="1:9" x14ac:dyDescent="0.25">
      <c r="A21" s="33">
        <v>1</v>
      </c>
      <c r="B21" s="25">
        <v>68986</v>
      </c>
      <c r="C21" s="26">
        <f t="shared" si="0"/>
        <v>68986</v>
      </c>
      <c r="E21" s="33">
        <v>81423</v>
      </c>
      <c r="G21">
        <v>10</v>
      </c>
      <c r="H21" s="36">
        <v>7729.9</v>
      </c>
      <c r="I21" s="25">
        <f t="shared" si="1"/>
        <v>77299</v>
      </c>
    </row>
    <row r="22" spans="1:9" x14ac:dyDescent="0.25">
      <c r="A22" s="33">
        <v>1</v>
      </c>
      <c r="B22">
        <v>54109</v>
      </c>
      <c r="C22" s="26">
        <f t="shared" si="0"/>
        <v>54109</v>
      </c>
      <c r="E22" s="33">
        <v>18050.66</v>
      </c>
      <c r="G22">
        <v>2</v>
      </c>
      <c r="H22" s="36">
        <v>8568</v>
      </c>
      <c r="I22" s="25">
        <f t="shared" si="1"/>
        <v>17136</v>
      </c>
    </row>
    <row r="23" spans="1:9" x14ac:dyDescent="0.25">
      <c r="A23" s="33">
        <v>1</v>
      </c>
      <c r="B23" s="26">
        <v>124937</v>
      </c>
      <c r="C23" s="26">
        <f t="shared" si="0"/>
        <v>124937</v>
      </c>
      <c r="E23" s="33">
        <v>17784.66</v>
      </c>
      <c r="G23">
        <v>2</v>
      </c>
      <c r="H23" s="36">
        <v>8442</v>
      </c>
      <c r="I23" s="25">
        <f t="shared" si="1"/>
        <v>16884</v>
      </c>
    </row>
    <row r="24" spans="1:9" x14ac:dyDescent="0.25">
      <c r="A24" s="33">
        <v>1</v>
      </c>
      <c r="B24" s="25">
        <v>1910</v>
      </c>
      <c r="C24" s="26">
        <f t="shared" si="0"/>
        <v>1910</v>
      </c>
      <c r="E24" s="33">
        <v>18050.66</v>
      </c>
      <c r="G24">
        <v>2</v>
      </c>
      <c r="H24" s="36">
        <v>8568</v>
      </c>
      <c r="I24" s="25">
        <f t="shared" si="1"/>
        <v>17136</v>
      </c>
    </row>
    <row r="25" spans="1:9" x14ac:dyDescent="0.25">
      <c r="A25" s="33">
        <v>1</v>
      </c>
      <c r="B25" s="25">
        <v>25015</v>
      </c>
      <c r="C25" s="26">
        <f t="shared" si="0"/>
        <v>25015</v>
      </c>
      <c r="E25" s="33">
        <v>7964</v>
      </c>
      <c r="G25">
        <v>2</v>
      </c>
      <c r="H25" s="36">
        <v>3780</v>
      </c>
      <c r="I25" s="25">
        <f t="shared" si="1"/>
        <v>7560</v>
      </c>
    </row>
    <row r="26" spans="1:9" x14ac:dyDescent="0.25">
      <c r="A26" s="33">
        <v>2</v>
      </c>
      <c r="B26" s="25">
        <v>17116</v>
      </c>
      <c r="C26" s="26">
        <f t="shared" si="0"/>
        <v>34232</v>
      </c>
      <c r="E26" s="33">
        <v>78570.66</v>
      </c>
      <c r="G26">
        <v>2</v>
      </c>
      <c r="H26" s="36">
        <v>37296</v>
      </c>
      <c r="I26" s="25">
        <f t="shared" si="1"/>
        <v>74592</v>
      </c>
    </row>
    <row r="27" spans="1:9" x14ac:dyDescent="0.25">
      <c r="A27" s="33">
        <v>2</v>
      </c>
      <c r="B27" s="25">
        <v>330</v>
      </c>
      <c r="C27" s="26">
        <f t="shared" si="0"/>
        <v>660</v>
      </c>
      <c r="E27" s="33">
        <v>76448</v>
      </c>
      <c r="G27">
        <v>4</v>
      </c>
      <c r="H27" s="36">
        <v>18144</v>
      </c>
      <c r="I27" s="25">
        <f t="shared" si="1"/>
        <v>72576</v>
      </c>
    </row>
    <row r="28" spans="1:9" x14ac:dyDescent="0.25">
      <c r="A28" s="33">
        <v>2</v>
      </c>
      <c r="B28">
        <v>17248</v>
      </c>
      <c r="C28" s="26">
        <f t="shared" si="0"/>
        <v>34496</v>
      </c>
      <c r="E28" s="33">
        <v>70077.320000000007</v>
      </c>
      <c r="G28">
        <v>4</v>
      </c>
      <c r="H28" s="36">
        <v>16632</v>
      </c>
      <c r="I28" s="25">
        <f t="shared" si="1"/>
        <v>66528</v>
      </c>
    </row>
    <row r="29" spans="1:9" x14ac:dyDescent="0.25">
      <c r="A29" s="33">
        <v>2</v>
      </c>
      <c r="B29" s="25">
        <v>15931</v>
      </c>
      <c r="C29" s="26">
        <f t="shared" si="0"/>
        <v>31862</v>
      </c>
      <c r="E29" s="33">
        <v>56542.02</v>
      </c>
      <c r="G29">
        <v>6</v>
      </c>
      <c r="H29" s="36">
        <v>8946</v>
      </c>
      <c r="I29" s="25">
        <f t="shared" si="1"/>
        <v>53676</v>
      </c>
    </row>
    <row r="30" spans="1:9" x14ac:dyDescent="0.25">
      <c r="A30" s="33">
        <v>2</v>
      </c>
      <c r="B30" s="25">
        <v>17774</v>
      </c>
      <c r="C30" s="26">
        <f t="shared" si="0"/>
        <v>35548</v>
      </c>
      <c r="E30" s="33">
        <v>59040</v>
      </c>
      <c r="G30">
        <v>8</v>
      </c>
      <c r="H30" s="36">
        <v>7006</v>
      </c>
      <c r="I30" s="25">
        <f t="shared" si="1"/>
        <v>56048</v>
      </c>
    </row>
    <row r="31" spans="1:9" x14ac:dyDescent="0.25">
      <c r="A31" s="33">
        <v>1</v>
      </c>
      <c r="B31" s="25">
        <v>40812</v>
      </c>
      <c r="C31" s="26">
        <f t="shared" si="0"/>
        <v>40812</v>
      </c>
      <c r="E31" s="33">
        <v>71138.679999999993</v>
      </c>
      <c r="G31">
        <v>4</v>
      </c>
      <c r="H31" s="36">
        <v>16884</v>
      </c>
      <c r="I31" s="25">
        <f t="shared" si="1"/>
        <v>67536</v>
      </c>
    </row>
    <row r="32" spans="1:9" x14ac:dyDescent="0.25">
      <c r="A32" s="33">
        <v>2</v>
      </c>
      <c r="B32" s="26">
        <v>264</v>
      </c>
      <c r="C32" s="26">
        <f t="shared" si="0"/>
        <v>528</v>
      </c>
      <c r="E32" s="33">
        <v>59990.68</v>
      </c>
      <c r="G32">
        <v>4</v>
      </c>
      <c r="H32" s="36">
        <v>14238</v>
      </c>
      <c r="I32" s="25">
        <f t="shared" si="1"/>
        <v>56952</v>
      </c>
    </row>
    <row r="33" spans="1:9" x14ac:dyDescent="0.25">
      <c r="A33" s="33">
        <v>1</v>
      </c>
      <c r="B33" s="25">
        <v>48185</v>
      </c>
      <c r="C33" s="26">
        <f t="shared" si="0"/>
        <v>48185</v>
      </c>
      <c r="E33" s="33">
        <v>78878</v>
      </c>
      <c r="G33">
        <v>2</v>
      </c>
      <c r="H33" s="36">
        <v>37442</v>
      </c>
      <c r="I33" s="25">
        <f t="shared" si="1"/>
        <v>74884</v>
      </c>
    </row>
    <row r="34" spans="1:9" x14ac:dyDescent="0.25">
      <c r="A34" s="33">
        <v>1</v>
      </c>
      <c r="B34" s="25">
        <v>439055</v>
      </c>
      <c r="C34" s="26">
        <f t="shared" si="0"/>
        <v>439055</v>
      </c>
      <c r="E34" s="33">
        <v>132455</v>
      </c>
      <c r="G34">
        <v>1</v>
      </c>
      <c r="H34" s="36">
        <v>125748</v>
      </c>
      <c r="I34" s="25">
        <f t="shared" si="1"/>
        <v>125748</v>
      </c>
    </row>
    <row r="35" spans="1:9" x14ac:dyDescent="0.25">
      <c r="A35" s="33">
        <v>2</v>
      </c>
      <c r="B35" s="25">
        <v>10796</v>
      </c>
      <c r="C35" s="26">
        <f t="shared" si="0"/>
        <v>21592</v>
      </c>
      <c r="E35" s="33">
        <v>78880.66</v>
      </c>
      <c r="G35">
        <v>2</v>
      </c>
      <c r="H35" s="36">
        <v>37443</v>
      </c>
      <c r="I35" s="25">
        <f t="shared" si="1"/>
        <v>74886</v>
      </c>
    </row>
    <row r="36" spans="1:9" x14ac:dyDescent="0.25">
      <c r="A36" s="33">
        <v>1</v>
      </c>
      <c r="B36" s="25">
        <v>10533</v>
      </c>
      <c r="C36" s="26">
        <f t="shared" si="0"/>
        <v>10533</v>
      </c>
      <c r="E36" s="33">
        <v>913450.68</v>
      </c>
      <c r="G36">
        <v>4</v>
      </c>
      <c r="H36" s="36">
        <v>216800</v>
      </c>
      <c r="I36" s="25">
        <f t="shared" si="1"/>
        <v>867200</v>
      </c>
    </row>
    <row r="37" spans="1:9" x14ac:dyDescent="0.25">
      <c r="A37" s="33">
        <v>2</v>
      </c>
      <c r="B37">
        <v>1844</v>
      </c>
      <c r="C37" s="26">
        <f t="shared" si="0"/>
        <v>3688</v>
      </c>
      <c r="E37" s="33">
        <v>203555.34</v>
      </c>
      <c r="G37">
        <v>2</v>
      </c>
      <c r="H37" s="36">
        <v>96624</v>
      </c>
      <c r="I37" s="25">
        <f t="shared" si="1"/>
        <v>193248</v>
      </c>
    </row>
    <row r="38" spans="1:9" x14ac:dyDescent="0.25">
      <c r="A38" s="33">
        <v>1</v>
      </c>
      <c r="B38">
        <v>9216</v>
      </c>
      <c r="C38" s="26">
        <f t="shared" si="0"/>
        <v>9216</v>
      </c>
      <c r="E38" s="33">
        <v>33078</v>
      </c>
      <c r="G38">
        <v>2</v>
      </c>
      <c r="H38" s="36">
        <v>15701</v>
      </c>
      <c r="I38" s="25">
        <f t="shared" si="1"/>
        <v>31402</v>
      </c>
    </row>
    <row r="39" spans="1:9" x14ac:dyDescent="0.25">
      <c r="A39" s="33">
        <v>1</v>
      </c>
      <c r="B39" s="25">
        <v>3291</v>
      </c>
      <c r="C39" s="26">
        <f t="shared" si="0"/>
        <v>3291</v>
      </c>
      <c r="E39" s="33">
        <v>34860</v>
      </c>
      <c r="G39">
        <v>2</v>
      </c>
      <c r="H39" s="36">
        <v>16547</v>
      </c>
      <c r="I39" s="25">
        <f t="shared" si="1"/>
        <v>33094</v>
      </c>
    </row>
    <row r="40" spans="1:9" x14ac:dyDescent="0.25">
      <c r="A40" s="33">
        <v>1</v>
      </c>
      <c r="B40">
        <v>7636</v>
      </c>
      <c r="C40" s="26">
        <f t="shared" si="0"/>
        <v>7636</v>
      </c>
      <c r="E40" s="33">
        <v>23409.67</v>
      </c>
      <c r="G40">
        <v>1</v>
      </c>
      <c r="H40" s="36">
        <v>22224</v>
      </c>
      <c r="I40" s="25">
        <f t="shared" si="1"/>
        <v>22224</v>
      </c>
    </row>
    <row r="41" spans="1:9" x14ac:dyDescent="0.25">
      <c r="A41" s="33">
        <v>1</v>
      </c>
      <c r="B41" s="25">
        <v>8425</v>
      </c>
      <c r="C41" s="26">
        <f t="shared" si="0"/>
        <v>8425</v>
      </c>
      <c r="E41" s="33">
        <v>15268</v>
      </c>
      <c r="G41">
        <v>2</v>
      </c>
      <c r="H41" s="36">
        <v>7247</v>
      </c>
      <c r="I41" s="25">
        <f t="shared" si="1"/>
        <v>14494</v>
      </c>
    </row>
    <row r="42" spans="1:9" x14ac:dyDescent="0.25">
      <c r="A42" s="33">
        <v>2</v>
      </c>
      <c r="B42" s="25">
        <v>3556</v>
      </c>
      <c r="C42" s="26">
        <f t="shared" si="0"/>
        <v>7112</v>
      </c>
      <c r="E42" s="33">
        <v>26546.639999999999</v>
      </c>
      <c r="G42">
        <v>8</v>
      </c>
      <c r="H42" s="36">
        <v>3150</v>
      </c>
      <c r="I42" s="25">
        <f t="shared" si="1"/>
        <v>25200</v>
      </c>
    </row>
    <row r="43" spans="1:9" x14ac:dyDescent="0.25">
      <c r="A43" s="33">
        <v>1</v>
      </c>
      <c r="B43">
        <v>1844</v>
      </c>
      <c r="C43" s="26">
        <f>B43*A43</f>
        <v>1844</v>
      </c>
      <c r="E43" s="33">
        <v>32864</v>
      </c>
      <c r="G43">
        <v>8</v>
      </c>
      <c r="H43" s="36">
        <v>3900</v>
      </c>
      <c r="I43" s="25">
        <f t="shared" si="1"/>
        <v>31200</v>
      </c>
    </row>
    <row r="44" spans="1:9" x14ac:dyDescent="0.25">
      <c r="A44" s="33">
        <v>4</v>
      </c>
      <c r="B44" s="25">
        <v>12903</v>
      </c>
      <c r="C44" s="26">
        <f t="shared" si="0"/>
        <v>51612</v>
      </c>
      <c r="E44" s="33">
        <v>20572</v>
      </c>
      <c r="G44">
        <v>1</v>
      </c>
      <c r="H44" s="36">
        <v>19530</v>
      </c>
      <c r="I44" s="25">
        <f t="shared" si="1"/>
        <v>19530</v>
      </c>
    </row>
    <row r="45" spans="1:9" x14ac:dyDescent="0.25">
      <c r="A45" s="33">
        <v>2</v>
      </c>
      <c r="B45" s="25">
        <v>1844</v>
      </c>
      <c r="C45" s="26">
        <f t="shared" si="0"/>
        <v>3688</v>
      </c>
      <c r="E45" s="33">
        <v>42472</v>
      </c>
      <c r="G45">
        <v>4</v>
      </c>
      <c r="H45" s="36">
        <v>10080</v>
      </c>
      <c r="I45" s="25">
        <f t="shared" si="1"/>
        <v>40320</v>
      </c>
    </row>
    <row r="46" spans="1:9" x14ac:dyDescent="0.25">
      <c r="A46" s="33">
        <v>2</v>
      </c>
      <c r="B46" s="25">
        <v>4872</v>
      </c>
      <c r="C46" s="26">
        <f t="shared" si="0"/>
        <v>9744</v>
      </c>
      <c r="E46" s="33">
        <v>140685.32</v>
      </c>
      <c r="G46">
        <v>4</v>
      </c>
      <c r="H46" s="36">
        <v>33390</v>
      </c>
      <c r="I46" s="25">
        <f t="shared" si="1"/>
        <v>133560</v>
      </c>
    </row>
    <row r="47" spans="1:9" x14ac:dyDescent="0.25">
      <c r="A47" s="33">
        <v>2</v>
      </c>
      <c r="B47" s="25">
        <v>18037</v>
      </c>
      <c r="C47" s="26">
        <f t="shared" si="0"/>
        <v>36074</v>
      </c>
      <c r="E47" s="33">
        <v>51496</v>
      </c>
      <c r="G47">
        <v>4</v>
      </c>
      <c r="H47" s="36">
        <v>12222</v>
      </c>
      <c r="I47" s="25">
        <f t="shared" si="1"/>
        <v>48888</v>
      </c>
    </row>
    <row r="48" spans="1:9" x14ac:dyDescent="0.25">
      <c r="A48" s="33">
        <v>1</v>
      </c>
      <c r="B48">
        <v>24225</v>
      </c>
      <c r="C48" s="26">
        <f t="shared" si="0"/>
        <v>24225</v>
      </c>
      <c r="E48" s="33">
        <v>44045.01</v>
      </c>
      <c r="G48">
        <v>3</v>
      </c>
      <c r="H48" s="36">
        <v>13938</v>
      </c>
      <c r="I48" s="25">
        <f t="shared" si="1"/>
        <v>41814</v>
      </c>
    </row>
    <row r="49" spans="1:9" x14ac:dyDescent="0.25">
      <c r="A49" s="33">
        <v>2</v>
      </c>
      <c r="B49" s="25">
        <v>7900</v>
      </c>
      <c r="C49" s="26">
        <f t="shared" si="0"/>
        <v>15800</v>
      </c>
      <c r="E49" s="33">
        <v>31272</v>
      </c>
      <c r="G49">
        <v>3</v>
      </c>
      <c r="H49" s="36">
        <v>9896</v>
      </c>
      <c r="I49" s="25">
        <f t="shared" si="1"/>
        <v>29688</v>
      </c>
    </row>
    <row r="50" spans="1:9" x14ac:dyDescent="0.25">
      <c r="A50" s="33">
        <v>2</v>
      </c>
      <c r="B50" s="25">
        <v>18169</v>
      </c>
      <c r="C50" s="26">
        <f t="shared" si="0"/>
        <v>36338</v>
      </c>
      <c r="E50" s="33">
        <v>30918</v>
      </c>
      <c r="G50">
        <v>3</v>
      </c>
      <c r="H50" s="36">
        <v>9784</v>
      </c>
      <c r="I50" s="25">
        <f t="shared" si="1"/>
        <v>29352</v>
      </c>
    </row>
    <row r="51" spans="1:9" x14ac:dyDescent="0.25">
      <c r="A51" s="33">
        <v>2</v>
      </c>
      <c r="B51" s="25">
        <v>18169</v>
      </c>
      <c r="C51" s="26">
        <f t="shared" si="0"/>
        <v>36338</v>
      </c>
      <c r="E51" s="33">
        <v>37431.99</v>
      </c>
      <c r="G51">
        <v>3</v>
      </c>
      <c r="H51" s="36">
        <v>11845</v>
      </c>
      <c r="I51" s="25">
        <f t="shared" si="1"/>
        <v>35535</v>
      </c>
    </row>
    <row r="52" spans="1:9" x14ac:dyDescent="0.25">
      <c r="A52" s="33">
        <v>2</v>
      </c>
      <c r="B52" s="25">
        <v>20012</v>
      </c>
      <c r="C52" s="26">
        <f t="shared" si="0"/>
        <v>40024</v>
      </c>
      <c r="E52" s="33">
        <v>20610</v>
      </c>
      <c r="G52">
        <v>3</v>
      </c>
      <c r="H52" s="36">
        <v>6522</v>
      </c>
      <c r="I52" s="25">
        <f t="shared" si="1"/>
        <v>19566</v>
      </c>
    </row>
    <row r="53" spans="1:9" x14ac:dyDescent="0.25">
      <c r="A53" s="33">
        <v>2</v>
      </c>
      <c r="B53" s="25">
        <v>18169</v>
      </c>
      <c r="C53" s="26">
        <f t="shared" si="0"/>
        <v>36338</v>
      </c>
      <c r="E53" s="33">
        <v>60120</v>
      </c>
      <c r="G53">
        <v>12</v>
      </c>
      <c r="H53" s="36">
        <v>4756</v>
      </c>
      <c r="I53" s="25">
        <f t="shared" si="1"/>
        <v>57072</v>
      </c>
    </row>
    <row r="54" spans="1:9" x14ac:dyDescent="0.25">
      <c r="A54" s="33">
        <v>2</v>
      </c>
      <c r="B54" s="25">
        <v>24883</v>
      </c>
      <c r="C54" s="26">
        <f t="shared" si="0"/>
        <v>49766</v>
      </c>
      <c r="E54" s="33">
        <v>41986.02</v>
      </c>
      <c r="G54">
        <v>6</v>
      </c>
      <c r="H54" s="36">
        <v>6643</v>
      </c>
      <c r="I54" s="25">
        <f t="shared" si="1"/>
        <v>39858</v>
      </c>
    </row>
    <row r="55" spans="1:9" x14ac:dyDescent="0.25">
      <c r="A55" s="33">
        <v>2</v>
      </c>
      <c r="B55" s="25">
        <v>4083</v>
      </c>
      <c r="C55" s="26">
        <f t="shared" si="0"/>
        <v>8166</v>
      </c>
      <c r="E55" s="33">
        <v>19000.02</v>
      </c>
      <c r="G55">
        <v>6</v>
      </c>
      <c r="H55" s="36">
        <v>3006</v>
      </c>
      <c r="I55" s="25">
        <f t="shared" si="1"/>
        <v>18036</v>
      </c>
    </row>
    <row r="56" spans="1:9" x14ac:dyDescent="0.25">
      <c r="A56" s="33">
        <v>2</v>
      </c>
      <c r="B56" s="25">
        <v>4083</v>
      </c>
      <c r="C56" s="26">
        <f t="shared" si="0"/>
        <v>8166</v>
      </c>
      <c r="E56" s="33">
        <v>92272.02</v>
      </c>
      <c r="G56">
        <v>6</v>
      </c>
      <c r="H56" s="36">
        <v>14600</v>
      </c>
      <c r="I56" s="25">
        <f t="shared" si="1"/>
        <v>87600</v>
      </c>
    </row>
    <row r="57" spans="1:9" x14ac:dyDescent="0.25">
      <c r="A57" s="33">
        <v>2</v>
      </c>
      <c r="B57">
        <v>1844</v>
      </c>
      <c r="C57" s="26">
        <f t="shared" si="0"/>
        <v>3688</v>
      </c>
      <c r="E57" s="33">
        <v>20357.34</v>
      </c>
      <c r="G57">
        <v>2</v>
      </c>
      <c r="H57" s="36">
        <v>9663</v>
      </c>
      <c r="I57" s="25">
        <f t="shared" si="1"/>
        <v>19326</v>
      </c>
    </row>
    <row r="58" spans="1:9" x14ac:dyDescent="0.25">
      <c r="A58" s="33">
        <v>4</v>
      </c>
      <c r="B58" s="25">
        <v>5794</v>
      </c>
      <c r="C58" s="26">
        <f t="shared" si="0"/>
        <v>23176</v>
      </c>
      <c r="E58" s="33">
        <v>41272.019999999997</v>
      </c>
      <c r="G58">
        <v>6</v>
      </c>
      <c r="H58" s="36">
        <v>6530</v>
      </c>
      <c r="I58" s="25">
        <f t="shared" si="1"/>
        <v>39180</v>
      </c>
    </row>
    <row r="59" spans="1:9" x14ac:dyDescent="0.25">
      <c r="A59" s="33">
        <v>4</v>
      </c>
      <c r="B59" s="25">
        <v>6979</v>
      </c>
      <c r="C59" s="26">
        <f t="shared" si="0"/>
        <v>27916</v>
      </c>
      <c r="E59" s="33">
        <v>0</v>
      </c>
      <c r="G59">
        <v>0</v>
      </c>
      <c r="H59" s="36"/>
      <c r="I59" s="38">
        <f>SUM(I1:I58)</f>
        <v>4378500</v>
      </c>
    </row>
    <row r="60" spans="1:9" x14ac:dyDescent="0.25">
      <c r="A60" s="33">
        <v>1</v>
      </c>
      <c r="B60" s="25">
        <v>20274</v>
      </c>
      <c r="C60">
        <f t="shared" si="0"/>
        <v>20274</v>
      </c>
      <c r="E60" s="33">
        <v>20705.32</v>
      </c>
      <c r="G60">
        <v>4</v>
      </c>
      <c r="H60" s="36">
        <v>4914</v>
      </c>
      <c r="I60" s="25">
        <f t="shared" si="1"/>
        <v>19656</v>
      </c>
    </row>
    <row r="61" spans="1:9" x14ac:dyDescent="0.25">
      <c r="A61" s="33">
        <v>3</v>
      </c>
      <c r="B61" s="25">
        <v>69116</v>
      </c>
      <c r="C61">
        <f t="shared" si="0"/>
        <v>207348</v>
      </c>
      <c r="E61" s="33">
        <v>1912.8</v>
      </c>
      <c r="G61">
        <v>3</v>
      </c>
      <c r="H61" s="36">
        <v>604.79999999999995</v>
      </c>
      <c r="I61" s="25">
        <f t="shared" si="1"/>
        <v>1814.3999999999999</v>
      </c>
    </row>
    <row r="62" spans="1:9" x14ac:dyDescent="0.25">
      <c r="A62" s="33">
        <v>3</v>
      </c>
      <c r="B62">
        <v>17774</v>
      </c>
      <c r="C62">
        <f t="shared" si="0"/>
        <v>53322</v>
      </c>
      <c r="E62" s="33">
        <v>1539.86</v>
      </c>
      <c r="G62">
        <v>2</v>
      </c>
      <c r="H62" s="36">
        <v>730.8</v>
      </c>
      <c r="I62" s="25">
        <f t="shared" si="1"/>
        <v>1461.6</v>
      </c>
    </row>
    <row r="63" spans="1:9" x14ac:dyDescent="0.25">
      <c r="A63" s="33">
        <v>2</v>
      </c>
      <c r="B63" s="25">
        <v>270014</v>
      </c>
      <c r="C63">
        <f t="shared" si="0"/>
        <v>540028</v>
      </c>
      <c r="E63" s="33">
        <v>59461.36</v>
      </c>
      <c r="G63">
        <v>8</v>
      </c>
      <c r="H63" s="36">
        <v>7056</v>
      </c>
      <c r="I63" s="25">
        <f t="shared" si="1"/>
        <v>56448</v>
      </c>
    </row>
    <row r="64" spans="1:9" x14ac:dyDescent="0.25">
      <c r="A64" s="33">
        <v>2</v>
      </c>
      <c r="B64" s="25">
        <v>270542</v>
      </c>
      <c r="C64">
        <f t="shared" si="0"/>
        <v>541084</v>
      </c>
      <c r="E64" s="33">
        <v>17176</v>
      </c>
      <c r="G64">
        <v>1</v>
      </c>
      <c r="H64" s="36">
        <v>16306</v>
      </c>
      <c r="I64" s="25">
        <f t="shared" si="1"/>
        <v>16306</v>
      </c>
    </row>
    <row r="65" spans="1:9" x14ac:dyDescent="0.25">
      <c r="A65" s="34">
        <v>1</v>
      </c>
      <c r="B65" s="25">
        <v>42128</v>
      </c>
      <c r="C65" s="26">
        <f t="shared" si="0"/>
        <v>42128</v>
      </c>
      <c r="E65" s="33">
        <v>33080</v>
      </c>
      <c r="G65">
        <v>2</v>
      </c>
      <c r="H65" s="36">
        <v>15702</v>
      </c>
      <c r="I65" s="25">
        <f t="shared" si="1"/>
        <v>31404</v>
      </c>
    </row>
    <row r="66" spans="1:9" x14ac:dyDescent="0.25">
      <c r="A66" s="34">
        <v>2</v>
      </c>
      <c r="B66" s="25">
        <v>810966</v>
      </c>
      <c r="C66">
        <f t="shared" ref="C66:C88" si="2">B66*A66</f>
        <v>1621932</v>
      </c>
      <c r="E66" s="33">
        <v>5575.34</v>
      </c>
      <c r="G66">
        <v>2</v>
      </c>
      <c r="H66" s="36">
        <v>2646</v>
      </c>
      <c r="I66" s="25">
        <f t="shared" ref="I66:I129" si="3">G66*H66</f>
        <v>5292</v>
      </c>
    </row>
    <row r="67" spans="1:9" x14ac:dyDescent="0.25">
      <c r="A67" s="34">
        <v>2</v>
      </c>
      <c r="B67" s="25">
        <v>520019</v>
      </c>
      <c r="C67">
        <f t="shared" si="2"/>
        <v>1040038</v>
      </c>
      <c r="E67" s="33">
        <v>6636.66</v>
      </c>
      <c r="G67">
        <v>2</v>
      </c>
      <c r="H67" s="36">
        <v>3150</v>
      </c>
      <c r="I67" s="25">
        <f t="shared" si="3"/>
        <v>6300</v>
      </c>
    </row>
    <row r="68" spans="1:9" x14ac:dyDescent="0.25">
      <c r="A68" s="34">
        <v>4</v>
      </c>
      <c r="B68" s="25">
        <v>40812</v>
      </c>
      <c r="C68">
        <f t="shared" si="2"/>
        <v>163248</v>
      </c>
      <c r="E68" s="33">
        <v>85474.69</v>
      </c>
      <c r="G68">
        <v>7</v>
      </c>
      <c r="H68" s="36">
        <v>11592</v>
      </c>
      <c r="I68" s="25">
        <f t="shared" si="3"/>
        <v>81144</v>
      </c>
    </row>
    <row r="69" spans="1:9" x14ac:dyDescent="0.25">
      <c r="A69" s="34">
        <v>10</v>
      </c>
      <c r="B69">
        <v>131387</v>
      </c>
      <c r="C69">
        <f t="shared" si="2"/>
        <v>1313870</v>
      </c>
      <c r="E69" s="33">
        <v>855649.69</v>
      </c>
      <c r="G69">
        <v>7</v>
      </c>
      <c r="H69" s="36">
        <v>116046</v>
      </c>
      <c r="I69" s="25">
        <f t="shared" si="3"/>
        <v>812322</v>
      </c>
    </row>
    <row r="70" spans="1:9" x14ac:dyDescent="0.25">
      <c r="A70" s="34">
        <v>4</v>
      </c>
      <c r="B70" s="25">
        <v>40812</v>
      </c>
      <c r="C70">
        <f t="shared" si="2"/>
        <v>163248</v>
      </c>
      <c r="E70" s="33">
        <v>86403.31</v>
      </c>
      <c r="G70">
        <v>7</v>
      </c>
      <c r="H70" s="36">
        <v>11718</v>
      </c>
      <c r="I70" s="25">
        <f t="shared" si="3"/>
        <v>82026</v>
      </c>
    </row>
    <row r="71" spans="1:9" x14ac:dyDescent="0.25">
      <c r="A71" s="34">
        <v>10</v>
      </c>
      <c r="B71" s="25">
        <v>396</v>
      </c>
      <c r="C71">
        <f t="shared" si="2"/>
        <v>3960</v>
      </c>
      <c r="E71" s="33">
        <v>114141.65</v>
      </c>
      <c r="G71">
        <v>5</v>
      </c>
      <c r="H71" s="36">
        <v>21672</v>
      </c>
      <c r="I71" s="25">
        <f t="shared" si="3"/>
        <v>108360</v>
      </c>
    </row>
    <row r="72" spans="1:9" x14ac:dyDescent="0.25">
      <c r="A72" s="34">
        <v>12</v>
      </c>
      <c r="B72" s="25">
        <v>3291</v>
      </c>
      <c r="C72">
        <f t="shared" si="2"/>
        <v>39492</v>
      </c>
      <c r="E72" s="33">
        <v>3689.34</v>
      </c>
      <c r="G72">
        <v>2</v>
      </c>
      <c r="H72" s="36">
        <v>1751</v>
      </c>
      <c r="I72" s="25">
        <f t="shared" si="3"/>
        <v>3502</v>
      </c>
    </row>
    <row r="73" spans="1:9" x14ac:dyDescent="0.25">
      <c r="A73" s="34">
        <v>4</v>
      </c>
      <c r="B73" s="25">
        <v>236314</v>
      </c>
      <c r="C73">
        <f t="shared" si="2"/>
        <v>945256</v>
      </c>
      <c r="E73" s="33">
        <v>199995</v>
      </c>
      <c r="G73">
        <v>3</v>
      </c>
      <c r="H73" s="36">
        <v>63289</v>
      </c>
      <c r="I73" s="25">
        <f t="shared" si="3"/>
        <v>189867</v>
      </c>
    </row>
    <row r="74" spans="1:9" x14ac:dyDescent="0.25">
      <c r="A74" s="34">
        <v>2</v>
      </c>
      <c r="B74">
        <v>105321</v>
      </c>
      <c r="C74">
        <f t="shared" si="2"/>
        <v>210642</v>
      </c>
      <c r="E74" s="33">
        <v>9822</v>
      </c>
      <c r="G74">
        <v>2</v>
      </c>
      <c r="H74" s="36">
        <v>4662</v>
      </c>
      <c r="I74" s="25">
        <f t="shared" si="3"/>
        <v>9324</v>
      </c>
    </row>
    <row r="75" spans="1:9" x14ac:dyDescent="0.25">
      <c r="A75" s="34">
        <v>50</v>
      </c>
      <c r="B75" s="25">
        <v>4872</v>
      </c>
      <c r="C75">
        <f t="shared" si="2"/>
        <v>243600</v>
      </c>
      <c r="E75" s="33">
        <v>43134.33</v>
      </c>
      <c r="G75">
        <v>1</v>
      </c>
      <c r="H75" s="36">
        <v>40950</v>
      </c>
      <c r="I75" s="25">
        <f t="shared" si="3"/>
        <v>40950</v>
      </c>
    </row>
    <row r="76" spans="1:9" x14ac:dyDescent="0.25">
      <c r="A76" s="34">
        <v>26</v>
      </c>
      <c r="B76" s="25">
        <v>5135</v>
      </c>
      <c r="C76">
        <f t="shared" si="2"/>
        <v>133510</v>
      </c>
      <c r="E76" s="33">
        <v>47381.33</v>
      </c>
      <c r="G76">
        <v>1</v>
      </c>
      <c r="H76" s="36">
        <v>44982</v>
      </c>
      <c r="I76" s="25">
        <f t="shared" si="3"/>
        <v>44982</v>
      </c>
    </row>
    <row r="77" spans="1:9" x14ac:dyDescent="0.25">
      <c r="A77" s="34">
        <v>76</v>
      </c>
      <c r="B77">
        <v>1976</v>
      </c>
      <c r="C77">
        <f t="shared" si="2"/>
        <v>150176</v>
      </c>
      <c r="E77" s="33">
        <v>19076.7</v>
      </c>
      <c r="G77">
        <v>10</v>
      </c>
      <c r="H77" s="36">
        <v>1811</v>
      </c>
      <c r="I77" s="25">
        <f t="shared" si="3"/>
        <v>18110</v>
      </c>
    </row>
    <row r="78" spans="1:9" x14ac:dyDescent="0.25">
      <c r="A78" s="34">
        <v>16</v>
      </c>
      <c r="B78" s="25">
        <v>14256</v>
      </c>
      <c r="C78">
        <f t="shared" si="2"/>
        <v>228096</v>
      </c>
      <c r="E78" s="33">
        <v>20705.32</v>
      </c>
      <c r="G78">
        <v>4</v>
      </c>
      <c r="H78" s="36">
        <v>4914</v>
      </c>
      <c r="I78" s="25">
        <f t="shared" si="3"/>
        <v>19656</v>
      </c>
    </row>
    <row r="79" spans="1:9" x14ac:dyDescent="0.25">
      <c r="A79" s="34">
        <v>15</v>
      </c>
      <c r="B79" s="25">
        <v>10665</v>
      </c>
      <c r="C79">
        <f t="shared" si="2"/>
        <v>159975</v>
      </c>
      <c r="E79" s="33">
        <v>49110</v>
      </c>
      <c r="G79">
        <v>10</v>
      </c>
      <c r="H79" s="36">
        <v>4662</v>
      </c>
      <c r="I79" s="25">
        <f t="shared" si="3"/>
        <v>46620</v>
      </c>
    </row>
    <row r="80" spans="1:9" x14ac:dyDescent="0.25">
      <c r="A80" s="34">
        <v>15</v>
      </c>
      <c r="B80" s="25">
        <v>10765</v>
      </c>
      <c r="C80">
        <f t="shared" si="2"/>
        <v>161475</v>
      </c>
      <c r="E80" s="33">
        <v>424285.33</v>
      </c>
      <c r="G80">
        <v>1</v>
      </c>
      <c r="H80" s="36">
        <v>402802</v>
      </c>
      <c r="I80" s="25">
        <f t="shared" si="3"/>
        <v>402802</v>
      </c>
    </row>
    <row r="81" spans="1:9" x14ac:dyDescent="0.25">
      <c r="A81" s="34">
        <v>15</v>
      </c>
      <c r="B81" s="25">
        <v>7109</v>
      </c>
      <c r="C81">
        <f t="shared" si="2"/>
        <v>106635</v>
      </c>
      <c r="E81" s="33">
        <v>260931</v>
      </c>
      <c r="G81">
        <v>1</v>
      </c>
      <c r="H81" s="36">
        <v>247719</v>
      </c>
      <c r="I81" s="25">
        <f t="shared" si="3"/>
        <v>247719</v>
      </c>
    </row>
    <row r="82" spans="1:9" x14ac:dyDescent="0.25">
      <c r="A82" s="34">
        <v>50</v>
      </c>
      <c r="B82" s="35">
        <v>7241</v>
      </c>
      <c r="C82">
        <f t="shared" si="2"/>
        <v>362050</v>
      </c>
      <c r="E82" s="33">
        <v>261441</v>
      </c>
      <c r="G82">
        <v>1</v>
      </c>
      <c r="H82" s="36">
        <v>248203</v>
      </c>
      <c r="I82" s="25">
        <f t="shared" si="3"/>
        <v>248203</v>
      </c>
    </row>
    <row r="83" spans="1:9" x14ac:dyDescent="0.25">
      <c r="A83" s="34">
        <v>50</v>
      </c>
      <c r="B83">
        <v>3277</v>
      </c>
      <c r="C83">
        <f t="shared" si="2"/>
        <v>163850</v>
      </c>
      <c r="E83" s="33">
        <v>40710.67</v>
      </c>
      <c r="G83">
        <v>1</v>
      </c>
      <c r="H83" s="36">
        <v>38649</v>
      </c>
      <c r="I83" s="25">
        <f t="shared" si="3"/>
        <v>38649</v>
      </c>
    </row>
    <row r="84" spans="1:9" x14ac:dyDescent="0.25">
      <c r="A84" s="34">
        <v>12</v>
      </c>
      <c r="B84" s="25">
        <v>15914</v>
      </c>
      <c r="C84">
        <f t="shared" si="2"/>
        <v>190968</v>
      </c>
      <c r="E84" s="33">
        <v>783685.67</v>
      </c>
      <c r="G84">
        <v>1</v>
      </c>
      <c r="H84" s="36">
        <v>744005</v>
      </c>
      <c r="I84" s="25">
        <f t="shared" si="3"/>
        <v>744005</v>
      </c>
    </row>
    <row r="85" spans="1:9" x14ac:dyDescent="0.25">
      <c r="A85" s="34">
        <v>30</v>
      </c>
      <c r="B85" s="25">
        <v>5185</v>
      </c>
      <c r="C85">
        <f t="shared" si="2"/>
        <v>155550</v>
      </c>
      <c r="E85" s="33">
        <v>1005051.34</v>
      </c>
      <c r="G85">
        <v>2</v>
      </c>
      <c r="H85" s="36">
        <v>477081</v>
      </c>
      <c r="I85" s="25">
        <f t="shared" si="3"/>
        <v>954162</v>
      </c>
    </row>
    <row r="86" spans="1:9" x14ac:dyDescent="0.25">
      <c r="A86" s="34">
        <v>15</v>
      </c>
      <c r="B86">
        <v>7118</v>
      </c>
      <c r="C86">
        <f t="shared" si="2"/>
        <v>106770</v>
      </c>
      <c r="E86" s="33">
        <v>634840</v>
      </c>
      <c r="G86">
        <v>5</v>
      </c>
      <c r="H86" s="36">
        <v>120539</v>
      </c>
      <c r="I86" s="25">
        <f t="shared" si="3"/>
        <v>602695</v>
      </c>
    </row>
    <row r="87" spans="1:9" x14ac:dyDescent="0.25">
      <c r="A87" s="34">
        <v>6</v>
      </c>
      <c r="B87">
        <v>10533</v>
      </c>
      <c r="C87">
        <f t="shared" si="2"/>
        <v>63198</v>
      </c>
      <c r="E87" s="33">
        <v>123431.01</v>
      </c>
      <c r="G87">
        <v>3</v>
      </c>
      <c r="H87" s="36">
        <v>39060</v>
      </c>
      <c r="I87" s="25">
        <f t="shared" si="3"/>
        <v>117180</v>
      </c>
    </row>
    <row r="88" spans="1:9" x14ac:dyDescent="0.25">
      <c r="A88" s="34">
        <v>16</v>
      </c>
      <c r="B88">
        <v>13166</v>
      </c>
      <c r="C88">
        <f t="shared" si="2"/>
        <v>210656</v>
      </c>
      <c r="E88" s="33">
        <v>197195</v>
      </c>
      <c r="G88">
        <v>5</v>
      </c>
      <c r="H88" s="36">
        <v>37442</v>
      </c>
      <c r="I88" s="25">
        <f t="shared" si="3"/>
        <v>187210</v>
      </c>
    </row>
    <row r="89" spans="1:9" x14ac:dyDescent="0.25">
      <c r="C89" s="26">
        <f>SUM(C1:C88)</f>
        <v>11985121</v>
      </c>
      <c r="E89" s="33">
        <v>2296.02</v>
      </c>
      <c r="G89">
        <v>6</v>
      </c>
      <c r="H89" s="36">
        <v>363</v>
      </c>
      <c r="I89" s="25">
        <f t="shared" si="3"/>
        <v>2178</v>
      </c>
    </row>
    <row r="90" spans="1:9" x14ac:dyDescent="0.25">
      <c r="E90" s="33">
        <v>8760.66</v>
      </c>
      <c r="G90">
        <v>2</v>
      </c>
      <c r="H90" s="36">
        <v>4158</v>
      </c>
      <c r="I90" s="25">
        <f t="shared" si="3"/>
        <v>8316</v>
      </c>
    </row>
    <row r="91" spans="1:9" x14ac:dyDescent="0.25">
      <c r="E91" s="33">
        <v>1460.66</v>
      </c>
      <c r="G91">
        <v>2</v>
      </c>
      <c r="H91" s="36">
        <v>693</v>
      </c>
      <c r="I91" s="25">
        <f t="shared" si="3"/>
        <v>1386</v>
      </c>
    </row>
    <row r="92" spans="1:9" x14ac:dyDescent="0.25">
      <c r="E92" s="33">
        <v>3398.66</v>
      </c>
      <c r="G92">
        <v>2</v>
      </c>
      <c r="H92" s="36">
        <v>1613</v>
      </c>
      <c r="I92" s="25">
        <f t="shared" si="3"/>
        <v>3226</v>
      </c>
    </row>
    <row r="93" spans="1:9" x14ac:dyDescent="0.25">
      <c r="E93" s="33">
        <v>1195</v>
      </c>
      <c r="G93">
        <v>1</v>
      </c>
      <c r="H93" s="36">
        <v>1134</v>
      </c>
      <c r="I93" s="25">
        <f t="shared" si="3"/>
        <v>1134</v>
      </c>
    </row>
    <row r="94" spans="1:9" x14ac:dyDescent="0.25">
      <c r="E94" s="33">
        <v>13804</v>
      </c>
      <c r="G94">
        <v>4</v>
      </c>
      <c r="H94" s="36">
        <v>3276</v>
      </c>
      <c r="I94" s="25">
        <f t="shared" si="3"/>
        <v>13104</v>
      </c>
    </row>
    <row r="95" spans="1:9" x14ac:dyDescent="0.25">
      <c r="E95" s="33">
        <v>71669</v>
      </c>
      <c r="G95">
        <v>1</v>
      </c>
      <c r="H95" s="36">
        <v>68040</v>
      </c>
      <c r="I95" s="25">
        <f t="shared" si="3"/>
        <v>68040</v>
      </c>
    </row>
    <row r="96" spans="1:9" x14ac:dyDescent="0.25">
      <c r="E96" s="33">
        <v>55981</v>
      </c>
      <c r="G96">
        <v>10</v>
      </c>
      <c r="H96" s="36">
        <v>5314.3</v>
      </c>
      <c r="I96" s="25">
        <f t="shared" si="3"/>
        <v>53143</v>
      </c>
    </row>
    <row r="97" spans="5:9" x14ac:dyDescent="0.25">
      <c r="E97" s="33">
        <v>67431.3</v>
      </c>
      <c r="G97">
        <v>10</v>
      </c>
      <c r="H97" s="36">
        <v>6401.4</v>
      </c>
      <c r="I97" s="25">
        <f t="shared" si="3"/>
        <v>64014</v>
      </c>
    </row>
    <row r="98" spans="5:9" x14ac:dyDescent="0.25">
      <c r="E98" s="33">
        <v>15776</v>
      </c>
      <c r="G98">
        <v>4</v>
      </c>
      <c r="H98" s="36">
        <v>3744</v>
      </c>
      <c r="I98" s="25">
        <f t="shared" si="3"/>
        <v>14976</v>
      </c>
    </row>
    <row r="99" spans="5:9" x14ac:dyDescent="0.25">
      <c r="E99" s="33">
        <v>32916</v>
      </c>
      <c r="G99">
        <v>4</v>
      </c>
      <c r="H99" s="36">
        <v>7812</v>
      </c>
      <c r="I99" s="25">
        <f t="shared" si="3"/>
        <v>31248</v>
      </c>
    </row>
    <row r="100" spans="5:9" x14ac:dyDescent="0.25">
      <c r="E100" s="33">
        <v>47780</v>
      </c>
      <c r="G100">
        <v>4</v>
      </c>
      <c r="H100" s="36">
        <v>11340</v>
      </c>
      <c r="I100" s="25">
        <f t="shared" si="3"/>
        <v>45360</v>
      </c>
    </row>
    <row r="101" spans="5:9" x14ac:dyDescent="0.25">
      <c r="E101" s="33">
        <v>41730.68</v>
      </c>
      <c r="G101">
        <v>4</v>
      </c>
      <c r="H101" s="36">
        <v>9904</v>
      </c>
      <c r="I101" s="25">
        <f t="shared" si="3"/>
        <v>39616</v>
      </c>
    </row>
    <row r="102" spans="5:9" x14ac:dyDescent="0.25">
      <c r="E102" s="33">
        <v>15781.32</v>
      </c>
      <c r="G102">
        <v>4</v>
      </c>
      <c r="H102" s="36">
        <v>3745</v>
      </c>
      <c r="I102" s="25">
        <f t="shared" si="3"/>
        <v>14980</v>
      </c>
    </row>
    <row r="103" spans="5:9" x14ac:dyDescent="0.25">
      <c r="E103" s="33">
        <v>24425.01</v>
      </c>
      <c r="G103">
        <v>3</v>
      </c>
      <c r="H103" s="36">
        <v>7729</v>
      </c>
      <c r="I103" s="25">
        <f t="shared" si="3"/>
        <v>23187</v>
      </c>
    </row>
    <row r="104" spans="5:9" x14ac:dyDescent="0.25">
      <c r="E104" s="33">
        <v>74325.36</v>
      </c>
      <c r="G104">
        <v>8</v>
      </c>
      <c r="H104" s="36">
        <v>8820</v>
      </c>
      <c r="I104" s="25">
        <f t="shared" si="3"/>
        <v>70560</v>
      </c>
    </row>
    <row r="105" spans="5:9" x14ac:dyDescent="0.25">
      <c r="E105" s="33">
        <v>59461.36</v>
      </c>
      <c r="G105">
        <v>8</v>
      </c>
      <c r="H105" s="36">
        <v>7056</v>
      </c>
      <c r="I105" s="25">
        <f t="shared" si="3"/>
        <v>56448</v>
      </c>
    </row>
    <row r="106" spans="5:9" x14ac:dyDescent="0.25">
      <c r="E106" s="33">
        <v>180499.67</v>
      </c>
      <c r="G106">
        <v>1</v>
      </c>
      <c r="H106" s="36">
        <v>171360</v>
      </c>
      <c r="I106" s="25">
        <f t="shared" si="3"/>
        <v>171360</v>
      </c>
    </row>
    <row r="107" spans="5:9" x14ac:dyDescent="0.25">
      <c r="E107" s="33">
        <v>176518</v>
      </c>
      <c r="G107">
        <v>1</v>
      </c>
      <c r="H107" s="36">
        <v>167580</v>
      </c>
      <c r="I107" s="25">
        <f t="shared" si="3"/>
        <v>167580</v>
      </c>
    </row>
    <row r="108" spans="5:9" x14ac:dyDescent="0.25">
      <c r="E108" s="33">
        <v>18847.34</v>
      </c>
      <c r="G108">
        <v>2</v>
      </c>
      <c r="H108" s="36">
        <v>8946</v>
      </c>
      <c r="I108" s="25">
        <f t="shared" si="3"/>
        <v>17892</v>
      </c>
    </row>
    <row r="109" spans="5:9" x14ac:dyDescent="0.25">
      <c r="E109" s="33">
        <v>27208.35</v>
      </c>
      <c r="G109">
        <v>5</v>
      </c>
      <c r="H109" s="36">
        <v>5166</v>
      </c>
      <c r="I109" s="25">
        <f t="shared" si="3"/>
        <v>25830</v>
      </c>
    </row>
    <row r="110" spans="5:9" x14ac:dyDescent="0.25">
      <c r="E110" s="33">
        <v>21236</v>
      </c>
      <c r="G110">
        <v>4</v>
      </c>
      <c r="H110" s="36">
        <v>5040</v>
      </c>
      <c r="I110" s="25">
        <f t="shared" si="3"/>
        <v>20160</v>
      </c>
    </row>
    <row r="111" spans="5:9" x14ac:dyDescent="0.25">
      <c r="E111" s="33">
        <v>176180.04</v>
      </c>
      <c r="G111">
        <v>12</v>
      </c>
      <c r="H111" s="36">
        <v>13938</v>
      </c>
      <c r="I111" s="25">
        <f t="shared" si="3"/>
        <v>167256</v>
      </c>
    </row>
    <row r="112" spans="5:9" x14ac:dyDescent="0.25">
      <c r="E112" s="33">
        <v>52120</v>
      </c>
      <c r="G112">
        <v>5</v>
      </c>
      <c r="H112" s="36">
        <v>9896</v>
      </c>
      <c r="I112" s="25">
        <f t="shared" si="3"/>
        <v>49480</v>
      </c>
    </row>
    <row r="113" spans="5:9" x14ac:dyDescent="0.25">
      <c r="E113" s="33">
        <v>154590</v>
      </c>
      <c r="G113">
        <v>15</v>
      </c>
      <c r="H113" s="36">
        <v>9784</v>
      </c>
      <c r="I113" s="25">
        <f t="shared" si="3"/>
        <v>146760</v>
      </c>
    </row>
    <row r="114" spans="5:9" x14ac:dyDescent="0.25">
      <c r="E114" s="33">
        <v>103050</v>
      </c>
      <c r="G114">
        <v>15</v>
      </c>
      <c r="H114" s="36">
        <v>6522</v>
      </c>
      <c r="I114" s="25">
        <f t="shared" si="3"/>
        <v>97830</v>
      </c>
    </row>
    <row r="115" spans="5:9" x14ac:dyDescent="0.25">
      <c r="E115" s="33">
        <v>49770.99</v>
      </c>
      <c r="G115">
        <v>3</v>
      </c>
      <c r="H115" s="36">
        <v>15750</v>
      </c>
      <c r="I115" s="25">
        <f t="shared" si="3"/>
        <v>47250</v>
      </c>
    </row>
    <row r="116" spans="5:9" x14ac:dyDescent="0.25">
      <c r="E116" s="33">
        <v>106308.99</v>
      </c>
      <c r="G116">
        <v>3</v>
      </c>
      <c r="H116" s="36">
        <v>33642</v>
      </c>
      <c r="I116" s="25">
        <f t="shared" si="3"/>
        <v>100926</v>
      </c>
    </row>
    <row r="117" spans="5:9" x14ac:dyDescent="0.25">
      <c r="E117" s="33">
        <v>237402.72</v>
      </c>
      <c r="G117">
        <v>16</v>
      </c>
      <c r="H117" s="36">
        <v>14086</v>
      </c>
      <c r="I117" s="25">
        <f t="shared" si="3"/>
        <v>225376</v>
      </c>
    </row>
    <row r="118" spans="5:9" x14ac:dyDescent="0.25">
      <c r="E118" s="33">
        <v>223925.44</v>
      </c>
      <c r="G118">
        <v>32</v>
      </c>
      <c r="H118" s="36">
        <v>6643</v>
      </c>
      <c r="I118" s="25">
        <f t="shared" si="3"/>
        <v>212576</v>
      </c>
    </row>
    <row r="119" spans="5:9" x14ac:dyDescent="0.25">
      <c r="E119" s="33">
        <v>50560</v>
      </c>
      <c r="G119">
        <v>16</v>
      </c>
      <c r="H119" s="36">
        <v>3000</v>
      </c>
      <c r="I119" s="25">
        <f t="shared" si="3"/>
        <v>48000</v>
      </c>
    </row>
    <row r="120" spans="5:9" x14ac:dyDescent="0.25">
      <c r="E120" s="33">
        <v>110058.72</v>
      </c>
      <c r="G120">
        <v>16</v>
      </c>
      <c r="H120" s="36">
        <v>6530</v>
      </c>
      <c r="I120" s="25">
        <f t="shared" si="3"/>
        <v>104480</v>
      </c>
    </row>
    <row r="121" spans="5:9" x14ac:dyDescent="0.25">
      <c r="E121" s="33">
        <v>80160</v>
      </c>
      <c r="G121">
        <v>16</v>
      </c>
      <c r="H121" s="36">
        <v>4756</v>
      </c>
      <c r="I121" s="25">
        <f t="shared" si="3"/>
        <v>76096</v>
      </c>
    </row>
    <row r="122" spans="5:9" x14ac:dyDescent="0.25">
      <c r="E122" s="33">
        <v>81429.36</v>
      </c>
      <c r="G122">
        <v>8</v>
      </c>
      <c r="H122" s="36">
        <v>9663</v>
      </c>
      <c r="I122" s="25">
        <f t="shared" si="3"/>
        <v>77304</v>
      </c>
    </row>
    <row r="123" spans="5:9" x14ac:dyDescent="0.25">
      <c r="E123" s="33">
        <v>203562.72</v>
      </c>
      <c r="G123">
        <v>16</v>
      </c>
      <c r="H123" s="36">
        <v>12078</v>
      </c>
      <c r="I123" s="25">
        <f t="shared" si="3"/>
        <v>193248</v>
      </c>
    </row>
    <row r="124" spans="5:9" x14ac:dyDescent="0.25">
      <c r="E124" s="33">
        <v>0</v>
      </c>
      <c r="H124" s="36"/>
      <c r="I124" s="38">
        <f>SUM(I60:I123)</f>
        <v>7598490</v>
      </c>
    </row>
    <row r="125" spans="5:9" x14ac:dyDescent="0.25">
      <c r="E125" s="33">
        <v>7506.27</v>
      </c>
      <c r="G125">
        <v>1</v>
      </c>
      <c r="H125" s="36">
        <v>7126</v>
      </c>
      <c r="I125" s="39">
        <f t="shared" si="3"/>
        <v>7126</v>
      </c>
    </row>
    <row r="126" spans="5:9" x14ac:dyDescent="0.25">
      <c r="E126" s="33">
        <v>19718.45</v>
      </c>
      <c r="G126">
        <v>5</v>
      </c>
      <c r="H126" s="36">
        <v>3744</v>
      </c>
      <c r="I126" s="25">
        <f t="shared" si="3"/>
        <v>18720</v>
      </c>
    </row>
    <row r="127" spans="5:9" x14ac:dyDescent="0.25">
      <c r="E127" s="33">
        <v>13994.68</v>
      </c>
      <c r="G127">
        <v>2</v>
      </c>
      <c r="H127" s="36">
        <v>6643</v>
      </c>
      <c r="I127" s="25">
        <f t="shared" si="3"/>
        <v>13286</v>
      </c>
    </row>
    <row r="128" spans="5:9" x14ac:dyDescent="0.25">
      <c r="E128" s="33">
        <v>10432.43</v>
      </c>
      <c r="G128">
        <v>1</v>
      </c>
      <c r="H128" s="36">
        <v>9904</v>
      </c>
      <c r="I128" s="25">
        <f t="shared" si="3"/>
        <v>9904</v>
      </c>
    </row>
    <row r="129" spans="5:9" x14ac:dyDescent="0.25">
      <c r="E129" s="33">
        <v>7124.83</v>
      </c>
      <c r="G129">
        <v>1</v>
      </c>
      <c r="H129" s="36">
        <v>6764</v>
      </c>
      <c r="I129" s="25">
        <f t="shared" si="3"/>
        <v>6764</v>
      </c>
    </row>
    <row r="130" spans="5:9" x14ac:dyDescent="0.25">
      <c r="E130" s="33">
        <v>32441.64</v>
      </c>
      <c r="G130">
        <v>1</v>
      </c>
      <c r="H130" s="36">
        <v>30799</v>
      </c>
      <c r="I130" s="25">
        <f t="shared" ref="I130:I193" si="4">G130*H130</f>
        <v>30799</v>
      </c>
    </row>
    <row r="131" spans="5:9" x14ac:dyDescent="0.25">
      <c r="E131" s="33">
        <v>13741.05</v>
      </c>
      <c r="G131">
        <v>1</v>
      </c>
      <c r="H131" s="36">
        <v>13045</v>
      </c>
      <c r="I131" s="25">
        <f t="shared" si="4"/>
        <v>13045</v>
      </c>
    </row>
    <row r="132" spans="5:9" x14ac:dyDescent="0.25">
      <c r="E132" s="33">
        <v>7125.16</v>
      </c>
      <c r="G132">
        <v>2</v>
      </c>
      <c r="H132" s="36">
        <v>3382</v>
      </c>
      <c r="I132" s="25">
        <f t="shared" si="4"/>
        <v>6764</v>
      </c>
    </row>
    <row r="133" spans="5:9" x14ac:dyDescent="0.25">
      <c r="E133" s="33">
        <v>10687.4</v>
      </c>
      <c r="G133">
        <v>2</v>
      </c>
      <c r="H133" s="36">
        <v>5073</v>
      </c>
      <c r="I133" s="25">
        <f t="shared" si="4"/>
        <v>10146</v>
      </c>
    </row>
    <row r="134" spans="5:9" x14ac:dyDescent="0.25">
      <c r="E134" s="33">
        <v>59795.92</v>
      </c>
      <c r="G134">
        <v>2</v>
      </c>
      <c r="H134" s="36">
        <v>28384</v>
      </c>
      <c r="I134" s="25">
        <f t="shared" si="4"/>
        <v>56768</v>
      </c>
    </row>
    <row r="135" spans="5:9" x14ac:dyDescent="0.25">
      <c r="E135" s="33">
        <v>20359</v>
      </c>
      <c r="G135">
        <v>4</v>
      </c>
      <c r="H135" s="36">
        <v>4832</v>
      </c>
      <c r="I135" s="25">
        <f t="shared" si="4"/>
        <v>19328</v>
      </c>
    </row>
    <row r="136" spans="5:9" x14ac:dyDescent="0.25">
      <c r="E136" s="33">
        <v>10813.54</v>
      </c>
      <c r="G136">
        <v>1</v>
      </c>
      <c r="H136" s="36">
        <v>10266</v>
      </c>
      <c r="I136" s="25">
        <f t="shared" si="4"/>
        <v>10266</v>
      </c>
    </row>
    <row r="137" spans="5:9" x14ac:dyDescent="0.25">
      <c r="E137" s="33">
        <v>13358.58</v>
      </c>
      <c r="G137">
        <v>1</v>
      </c>
      <c r="H137" s="36">
        <v>12682</v>
      </c>
      <c r="I137" s="25">
        <f t="shared" si="4"/>
        <v>12682</v>
      </c>
    </row>
    <row r="138" spans="5:9" x14ac:dyDescent="0.25">
      <c r="E138" s="33">
        <v>13486.07</v>
      </c>
      <c r="G138">
        <v>1</v>
      </c>
      <c r="H138" s="36">
        <v>12803</v>
      </c>
      <c r="I138" s="25">
        <f t="shared" si="4"/>
        <v>12803</v>
      </c>
    </row>
    <row r="139" spans="5:9" x14ac:dyDescent="0.25">
      <c r="E139" s="33">
        <v>630383.18000000005</v>
      </c>
      <c r="G139">
        <v>1</v>
      </c>
      <c r="H139" s="36">
        <v>598465</v>
      </c>
      <c r="I139" s="25">
        <f t="shared" si="4"/>
        <v>598465</v>
      </c>
    </row>
    <row r="140" spans="5:9" x14ac:dyDescent="0.25">
      <c r="E140" s="33">
        <v>726.08</v>
      </c>
      <c r="G140">
        <v>1</v>
      </c>
      <c r="H140" s="36">
        <v>689</v>
      </c>
      <c r="I140" s="25">
        <f t="shared" si="4"/>
        <v>689</v>
      </c>
    </row>
    <row r="141" spans="5:9" x14ac:dyDescent="0.25">
      <c r="E141" s="33">
        <v>141598.68</v>
      </c>
      <c r="G141">
        <v>1</v>
      </c>
      <c r="H141" s="36">
        <v>134429</v>
      </c>
      <c r="I141" s="25">
        <f t="shared" si="4"/>
        <v>134429</v>
      </c>
    </row>
    <row r="142" spans="5:9" x14ac:dyDescent="0.25">
      <c r="E142" s="33">
        <v>1018.9</v>
      </c>
      <c r="G142">
        <v>1</v>
      </c>
      <c r="H142" s="36">
        <v>967</v>
      </c>
      <c r="I142" s="25">
        <f t="shared" si="4"/>
        <v>967</v>
      </c>
    </row>
    <row r="143" spans="5:9" x14ac:dyDescent="0.25">
      <c r="E143" s="33">
        <v>30281.439999999999</v>
      </c>
      <c r="G143">
        <v>4</v>
      </c>
      <c r="H143" s="36">
        <v>7187</v>
      </c>
      <c r="I143" s="25">
        <f t="shared" si="4"/>
        <v>28748</v>
      </c>
    </row>
    <row r="144" spans="5:9" x14ac:dyDescent="0.25">
      <c r="E144" s="33">
        <v>132437.75</v>
      </c>
      <c r="G144">
        <v>1</v>
      </c>
      <c r="H144" s="36">
        <v>125732</v>
      </c>
      <c r="I144" s="25">
        <f t="shared" si="4"/>
        <v>125732</v>
      </c>
    </row>
    <row r="145" spans="5:9" x14ac:dyDescent="0.25">
      <c r="E145" s="33">
        <v>66664.740000000005</v>
      </c>
      <c r="G145">
        <v>1</v>
      </c>
      <c r="H145" s="36">
        <v>63289</v>
      </c>
      <c r="I145" s="25">
        <f t="shared" si="4"/>
        <v>63289</v>
      </c>
    </row>
    <row r="146" spans="5:9" x14ac:dyDescent="0.25">
      <c r="E146" s="33">
        <v>52288.62</v>
      </c>
      <c r="G146">
        <v>1</v>
      </c>
      <c r="H146" s="36">
        <v>49641</v>
      </c>
      <c r="I146" s="25">
        <f t="shared" si="4"/>
        <v>49641</v>
      </c>
    </row>
    <row r="147" spans="5:9" x14ac:dyDescent="0.25">
      <c r="E147" s="33">
        <v>120735.16</v>
      </c>
      <c r="G147">
        <v>1</v>
      </c>
      <c r="H147" s="36">
        <v>114621</v>
      </c>
      <c r="I147" s="25">
        <f>G147*H147</f>
        <v>114621</v>
      </c>
    </row>
    <row r="148" spans="5:9" x14ac:dyDescent="0.25">
      <c r="E148" s="33">
        <v>1845.55</v>
      </c>
      <c r="G148">
        <v>1</v>
      </c>
      <c r="H148" s="36">
        <v>1752</v>
      </c>
      <c r="I148" s="25">
        <f t="shared" si="4"/>
        <v>1752</v>
      </c>
    </row>
    <row r="149" spans="5:9" x14ac:dyDescent="0.25">
      <c r="E149" s="33">
        <v>24173.14</v>
      </c>
      <c r="G149">
        <v>1</v>
      </c>
      <c r="H149" s="36">
        <v>22949</v>
      </c>
      <c r="I149" s="25">
        <f t="shared" si="4"/>
        <v>22949</v>
      </c>
    </row>
    <row r="150" spans="5:9" x14ac:dyDescent="0.25">
      <c r="E150" s="33">
        <v>33079.42</v>
      </c>
      <c r="G150">
        <v>2</v>
      </c>
      <c r="H150" s="36">
        <v>15702</v>
      </c>
      <c r="I150" s="25">
        <f t="shared" si="4"/>
        <v>31404</v>
      </c>
    </row>
    <row r="151" spans="5:9" x14ac:dyDescent="0.25">
      <c r="E151" s="33">
        <v>636.76</v>
      </c>
      <c r="G151">
        <v>2</v>
      </c>
      <c r="H151" s="36">
        <v>302</v>
      </c>
      <c r="I151" s="25">
        <f t="shared" si="4"/>
        <v>604</v>
      </c>
    </row>
    <row r="152" spans="5:9" x14ac:dyDescent="0.25">
      <c r="E152" s="33">
        <v>33334.400000000001</v>
      </c>
      <c r="G152">
        <v>2</v>
      </c>
      <c r="H152" s="36">
        <v>15823</v>
      </c>
      <c r="I152" s="25">
        <f t="shared" si="4"/>
        <v>31646</v>
      </c>
    </row>
    <row r="153" spans="5:9" x14ac:dyDescent="0.25">
      <c r="E153" s="33">
        <v>30789.360000000001</v>
      </c>
      <c r="G153">
        <v>2</v>
      </c>
      <c r="H153" s="36">
        <v>14615</v>
      </c>
      <c r="I153" s="25">
        <f t="shared" si="4"/>
        <v>29230</v>
      </c>
    </row>
    <row r="154" spans="5:9" x14ac:dyDescent="0.25">
      <c r="E154" s="33">
        <v>34351.620000000003</v>
      </c>
      <c r="G154">
        <v>2</v>
      </c>
      <c r="H154" s="36">
        <v>16306</v>
      </c>
      <c r="I154" s="25">
        <f t="shared" si="4"/>
        <v>32612</v>
      </c>
    </row>
    <row r="155" spans="5:9" x14ac:dyDescent="0.25">
      <c r="E155" s="33">
        <v>39438.980000000003</v>
      </c>
      <c r="G155">
        <v>1</v>
      </c>
      <c r="H155" s="36">
        <v>37442</v>
      </c>
      <c r="I155" s="25">
        <f t="shared" si="4"/>
        <v>37442</v>
      </c>
    </row>
    <row r="156" spans="5:9" x14ac:dyDescent="0.25">
      <c r="E156" s="33">
        <v>509.96</v>
      </c>
      <c r="G156">
        <v>2</v>
      </c>
      <c r="H156" s="36">
        <v>242</v>
      </c>
      <c r="I156" s="25">
        <f t="shared" si="4"/>
        <v>484</v>
      </c>
    </row>
    <row r="157" spans="5:9" x14ac:dyDescent="0.25">
      <c r="E157" s="33">
        <v>46563.81</v>
      </c>
      <c r="G157">
        <v>1</v>
      </c>
      <c r="H157" s="36">
        <v>44206</v>
      </c>
      <c r="I157" s="25">
        <f t="shared" si="4"/>
        <v>44206</v>
      </c>
    </row>
    <row r="158" spans="5:9" x14ac:dyDescent="0.25">
      <c r="E158" s="33">
        <v>424285.05</v>
      </c>
      <c r="G158">
        <v>1</v>
      </c>
      <c r="H158" s="36">
        <v>402802</v>
      </c>
      <c r="I158" s="25">
        <f t="shared" si="4"/>
        <v>402802</v>
      </c>
    </row>
    <row r="159" spans="5:9" x14ac:dyDescent="0.25">
      <c r="E159" s="33">
        <v>20864.86</v>
      </c>
      <c r="G159">
        <v>2</v>
      </c>
      <c r="H159" s="36">
        <v>9904</v>
      </c>
      <c r="I159" s="25">
        <f t="shared" si="4"/>
        <v>19808</v>
      </c>
    </row>
    <row r="160" spans="5:9" x14ac:dyDescent="0.25">
      <c r="E160" s="33">
        <v>10178.469999999999</v>
      </c>
      <c r="G160">
        <v>1</v>
      </c>
      <c r="H160" s="36">
        <v>9663</v>
      </c>
      <c r="I160" s="25">
        <f t="shared" si="4"/>
        <v>9663</v>
      </c>
    </row>
    <row r="161" spans="5:9" x14ac:dyDescent="0.25">
      <c r="E161" s="33">
        <v>3562.92</v>
      </c>
      <c r="G161">
        <v>2</v>
      </c>
      <c r="H161" s="36">
        <v>1691</v>
      </c>
      <c r="I161" s="25">
        <f t="shared" si="4"/>
        <v>3382</v>
      </c>
    </row>
    <row r="162" spans="5:9" x14ac:dyDescent="0.25">
      <c r="E162" s="33">
        <v>8905.9500000000007</v>
      </c>
      <c r="G162">
        <v>1</v>
      </c>
      <c r="H162" s="36">
        <v>8455</v>
      </c>
      <c r="I162" s="25">
        <f t="shared" si="4"/>
        <v>8455</v>
      </c>
    </row>
    <row r="163" spans="5:9" x14ac:dyDescent="0.25">
      <c r="E163" s="33">
        <v>3180.11</v>
      </c>
      <c r="G163">
        <v>1</v>
      </c>
      <c r="H163" s="36">
        <v>3019</v>
      </c>
      <c r="I163" s="25">
        <f t="shared" si="4"/>
        <v>3019</v>
      </c>
    </row>
    <row r="164" spans="5:9" x14ac:dyDescent="0.25">
      <c r="E164" s="33">
        <v>7378.78</v>
      </c>
      <c r="G164">
        <v>1</v>
      </c>
      <c r="H164" s="36">
        <v>7005</v>
      </c>
      <c r="I164" s="25">
        <f t="shared" si="4"/>
        <v>7005</v>
      </c>
    </row>
    <row r="165" spans="5:9" x14ac:dyDescent="0.25">
      <c r="E165" s="33">
        <v>8141.34</v>
      </c>
      <c r="G165">
        <v>1</v>
      </c>
      <c r="H165" s="36">
        <v>7729</v>
      </c>
      <c r="I165" s="25">
        <f t="shared" si="4"/>
        <v>7729</v>
      </c>
    </row>
    <row r="166" spans="5:9" x14ac:dyDescent="0.25">
      <c r="E166" s="33">
        <v>6872.22</v>
      </c>
      <c r="G166">
        <v>2</v>
      </c>
      <c r="H166" s="36">
        <v>3262</v>
      </c>
      <c r="I166" s="25">
        <f t="shared" si="4"/>
        <v>6524</v>
      </c>
    </row>
    <row r="167" spans="5:9" x14ac:dyDescent="0.25">
      <c r="E167" s="33">
        <v>1781.46</v>
      </c>
      <c r="G167">
        <v>1</v>
      </c>
      <c r="H167" s="36">
        <v>1691</v>
      </c>
      <c r="I167" s="25">
        <f t="shared" si="4"/>
        <v>1691</v>
      </c>
    </row>
    <row r="168" spans="5:9" x14ac:dyDescent="0.25">
      <c r="E168" s="33">
        <v>49874.12</v>
      </c>
      <c r="G168">
        <v>4</v>
      </c>
      <c r="H168" s="36">
        <v>11837</v>
      </c>
      <c r="I168" s="25">
        <f t="shared" si="4"/>
        <v>47348</v>
      </c>
    </row>
    <row r="169" spans="5:9" x14ac:dyDescent="0.25">
      <c r="E169" s="33">
        <v>3562.92</v>
      </c>
      <c r="G169">
        <v>2</v>
      </c>
      <c r="H169" s="36">
        <v>1691</v>
      </c>
      <c r="I169" s="25">
        <f t="shared" si="4"/>
        <v>3382</v>
      </c>
    </row>
    <row r="170" spans="5:9" x14ac:dyDescent="0.25">
      <c r="E170" s="33">
        <v>9415.2199999999993</v>
      </c>
      <c r="G170">
        <v>2</v>
      </c>
      <c r="H170" s="36">
        <v>4469</v>
      </c>
      <c r="I170" s="25">
        <f t="shared" si="4"/>
        <v>8938</v>
      </c>
    </row>
    <row r="171" spans="5:9" x14ac:dyDescent="0.25">
      <c r="E171" s="33">
        <v>34859.519999999997</v>
      </c>
      <c r="G171">
        <v>2</v>
      </c>
      <c r="H171" s="36">
        <v>16547</v>
      </c>
      <c r="I171" s="25">
        <f t="shared" si="4"/>
        <v>33094</v>
      </c>
    </row>
    <row r="172" spans="5:9" x14ac:dyDescent="0.25">
      <c r="E172" s="33">
        <v>23409.56</v>
      </c>
      <c r="G172">
        <v>1</v>
      </c>
      <c r="H172" s="36">
        <v>22224</v>
      </c>
      <c r="I172" s="25">
        <f t="shared" si="4"/>
        <v>22224</v>
      </c>
    </row>
    <row r="173" spans="5:9" x14ac:dyDescent="0.25">
      <c r="E173" s="33">
        <v>15267.52</v>
      </c>
      <c r="G173">
        <v>2</v>
      </c>
      <c r="H173" s="36">
        <v>7247</v>
      </c>
      <c r="I173" s="25">
        <f t="shared" si="4"/>
        <v>14494</v>
      </c>
    </row>
    <row r="174" spans="5:9" x14ac:dyDescent="0.25">
      <c r="E174" s="33">
        <v>35114.5</v>
      </c>
      <c r="G174">
        <v>2</v>
      </c>
      <c r="H174" s="36">
        <v>16668</v>
      </c>
      <c r="I174" s="25">
        <f t="shared" si="4"/>
        <v>33336</v>
      </c>
    </row>
    <row r="175" spans="5:9" x14ac:dyDescent="0.25">
      <c r="E175" s="33">
        <v>35114.5</v>
      </c>
      <c r="G175">
        <v>2</v>
      </c>
      <c r="H175" s="36">
        <v>16668</v>
      </c>
      <c r="I175" s="25">
        <f t="shared" si="4"/>
        <v>33336</v>
      </c>
    </row>
    <row r="176" spans="5:9" x14ac:dyDescent="0.25">
      <c r="E176" s="33">
        <v>38676.76</v>
      </c>
      <c r="G176">
        <v>2</v>
      </c>
      <c r="H176" s="36">
        <v>18359</v>
      </c>
      <c r="I176" s="25">
        <f t="shared" si="4"/>
        <v>36718</v>
      </c>
    </row>
    <row r="177" spans="5:9" x14ac:dyDescent="0.25">
      <c r="E177" s="33">
        <v>35114.5</v>
      </c>
      <c r="G177">
        <v>2</v>
      </c>
      <c r="H177" s="36">
        <v>16668</v>
      </c>
      <c r="I177" s="25">
        <f t="shared" si="4"/>
        <v>33336</v>
      </c>
    </row>
    <row r="178" spans="5:9" x14ac:dyDescent="0.25">
      <c r="E178" s="33">
        <v>48091.3</v>
      </c>
      <c r="G178">
        <v>2</v>
      </c>
      <c r="H178" s="36">
        <v>22828</v>
      </c>
      <c r="I178" s="25">
        <f t="shared" si="4"/>
        <v>45656</v>
      </c>
    </row>
    <row r="179" spans="5:9" x14ac:dyDescent="0.25">
      <c r="E179" s="33">
        <v>7890.1</v>
      </c>
      <c r="G179">
        <v>2</v>
      </c>
      <c r="H179" s="36">
        <v>3745</v>
      </c>
      <c r="I179" s="25">
        <f t="shared" si="4"/>
        <v>7490</v>
      </c>
    </row>
    <row r="180" spans="5:9" x14ac:dyDescent="0.25">
      <c r="E180" s="33">
        <v>7890.1</v>
      </c>
      <c r="G180">
        <v>2</v>
      </c>
      <c r="H180" s="36">
        <v>3745</v>
      </c>
      <c r="I180" s="25">
        <f t="shared" si="4"/>
        <v>7490</v>
      </c>
    </row>
    <row r="181" spans="5:9" x14ac:dyDescent="0.25">
      <c r="E181" s="33">
        <v>3562.92</v>
      </c>
      <c r="G181">
        <v>2</v>
      </c>
      <c r="H181" s="36">
        <v>1691</v>
      </c>
      <c r="I181" s="25">
        <f t="shared" si="4"/>
        <v>3382</v>
      </c>
    </row>
    <row r="182" spans="5:9" x14ac:dyDescent="0.25">
      <c r="E182" s="33">
        <v>22394.720000000001</v>
      </c>
      <c r="G182">
        <v>4</v>
      </c>
      <c r="H182" s="36">
        <v>5315</v>
      </c>
      <c r="I182" s="25">
        <f t="shared" si="4"/>
        <v>21260</v>
      </c>
    </row>
    <row r="183" spans="5:9" x14ac:dyDescent="0.25">
      <c r="E183" s="33">
        <v>26974.84</v>
      </c>
      <c r="G183">
        <v>4</v>
      </c>
      <c r="H183" s="36">
        <v>6402</v>
      </c>
      <c r="I183" s="25">
        <f t="shared" si="4"/>
        <v>25608</v>
      </c>
    </row>
    <row r="184" spans="5:9" x14ac:dyDescent="0.25">
      <c r="E184" s="33">
        <v>19592</v>
      </c>
      <c r="G184">
        <v>1</v>
      </c>
      <c r="H184" s="36">
        <v>18600</v>
      </c>
      <c r="I184" s="25">
        <f t="shared" si="4"/>
        <v>18600</v>
      </c>
    </row>
    <row r="185" spans="5:9" x14ac:dyDescent="0.25">
      <c r="E185" s="33">
        <v>200372.64</v>
      </c>
      <c r="G185">
        <v>3</v>
      </c>
      <c r="H185" s="36">
        <v>63409</v>
      </c>
      <c r="I185" s="25">
        <f t="shared" si="4"/>
        <v>190227</v>
      </c>
    </row>
    <row r="186" spans="5:9" x14ac:dyDescent="0.25">
      <c r="E186" s="33">
        <v>51527.43</v>
      </c>
      <c r="G186">
        <v>3</v>
      </c>
      <c r="H186" s="36">
        <v>16306</v>
      </c>
      <c r="I186" s="25">
        <f t="shared" si="4"/>
        <v>48918</v>
      </c>
    </row>
    <row r="187" spans="5:9" x14ac:dyDescent="0.25">
      <c r="E187" s="33">
        <v>521861.56</v>
      </c>
      <c r="G187">
        <v>2</v>
      </c>
      <c r="H187" s="36">
        <v>247719</v>
      </c>
      <c r="I187" s="25">
        <f t="shared" si="4"/>
        <v>495438</v>
      </c>
    </row>
    <row r="188" spans="5:9" x14ac:dyDescent="0.25">
      <c r="E188" s="33">
        <v>522881.48</v>
      </c>
      <c r="G188">
        <v>2</v>
      </c>
      <c r="H188" s="36">
        <v>248203</v>
      </c>
      <c r="I188" s="25">
        <f t="shared" si="4"/>
        <v>496406</v>
      </c>
    </row>
    <row r="189" spans="5:9" x14ac:dyDescent="0.25">
      <c r="E189" s="33">
        <v>40710.480000000003</v>
      </c>
      <c r="G189">
        <v>1</v>
      </c>
      <c r="H189" s="36">
        <v>38649</v>
      </c>
      <c r="I189" s="25">
        <f t="shared" si="4"/>
        <v>38649</v>
      </c>
    </row>
    <row r="190" spans="5:9" x14ac:dyDescent="0.25">
      <c r="E190" s="33">
        <v>1567370.9</v>
      </c>
      <c r="G190">
        <v>2</v>
      </c>
      <c r="H190" s="36">
        <v>744005</v>
      </c>
      <c r="I190" s="25">
        <f t="shared" si="4"/>
        <v>1488010</v>
      </c>
    </row>
    <row r="191" spans="5:9" x14ac:dyDescent="0.25">
      <c r="E191" s="33">
        <v>1005051.12</v>
      </c>
      <c r="G191">
        <v>2</v>
      </c>
      <c r="H191" s="36">
        <v>477081</v>
      </c>
      <c r="I191" s="25">
        <f t="shared" si="4"/>
        <v>954162</v>
      </c>
    </row>
    <row r="192" spans="5:9" x14ac:dyDescent="0.25">
      <c r="E192" s="33">
        <v>157755.92000000001</v>
      </c>
      <c r="G192">
        <v>4</v>
      </c>
      <c r="H192" s="36">
        <v>37442</v>
      </c>
      <c r="I192" s="25">
        <f t="shared" si="4"/>
        <v>149768</v>
      </c>
    </row>
    <row r="193" spans="5:9" x14ac:dyDescent="0.25">
      <c r="E193" s="33">
        <v>1269668.8999999999</v>
      </c>
      <c r="G193">
        <v>10</v>
      </c>
      <c r="H193" s="36">
        <v>120538</v>
      </c>
      <c r="I193" s="25">
        <f t="shared" si="4"/>
        <v>1205380</v>
      </c>
    </row>
    <row r="194" spans="5:9" x14ac:dyDescent="0.25">
      <c r="E194" s="33">
        <v>157755.92000000001</v>
      </c>
      <c r="G194">
        <v>4</v>
      </c>
      <c r="H194" s="36">
        <v>37442</v>
      </c>
      <c r="I194" s="25">
        <f t="shared" ref="I194:I212" si="5">G194*H194</f>
        <v>149768</v>
      </c>
    </row>
    <row r="195" spans="5:9" x14ac:dyDescent="0.25">
      <c r="E195" s="33">
        <v>3824.7</v>
      </c>
      <c r="G195">
        <v>10</v>
      </c>
      <c r="H195" s="36">
        <v>363</v>
      </c>
      <c r="I195" s="25">
        <f t="shared" si="5"/>
        <v>3630</v>
      </c>
    </row>
    <row r="196" spans="5:9" x14ac:dyDescent="0.25">
      <c r="E196" s="33">
        <v>38161.32</v>
      </c>
      <c r="G196">
        <v>12</v>
      </c>
      <c r="H196" s="36">
        <v>3019</v>
      </c>
      <c r="I196" s="25">
        <f t="shared" si="5"/>
        <v>36228</v>
      </c>
    </row>
    <row r="197" spans="5:9" x14ac:dyDescent="0.25">
      <c r="E197" s="33">
        <v>913456.08</v>
      </c>
      <c r="G197">
        <v>4</v>
      </c>
      <c r="H197" s="36">
        <v>216801</v>
      </c>
      <c r="I197" s="25">
        <f t="shared" si="5"/>
        <v>867204</v>
      </c>
    </row>
    <row r="198" spans="5:9" x14ac:dyDescent="0.25">
      <c r="E198" s="33">
        <v>203555.12</v>
      </c>
      <c r="G198">
        <v>2</v>
      </c>
      <c r="H198" s="36">
        <v>96624</v>
      </c>
      <c r="I198" s="25">
        <f t="shared" si="5"/>
        <v>193248</v>
      </c>
    </row>
    <row r="199" spans="5:9" x14ac:dyDescent="0.25">
      <c r="E199" s="33">
        <v>235380.5</v>
      </c>
      <c r="G199">
        <v>50</v>
      </c>
      <c r="H199" s="36">
        <v>4469</v>
      </c>
      <c r="I199" s="25">
        <f t="shared" si="5"/>
        <v>223450</v>
      </c>
    </row>
    <row r="200" spans="5:9" x14ac:dyDescent="0.25">
      <c r="E200" s="33">
        <v>129018.76</v>
      </c>
      <c r="G200">
        <v>26</v>
      </c>
      <c r="H200" s="36">
        <v>4711</v>
      </c>
      <c r="I200" s="25">
        <f t="shared" si="5"/>
        <v>122486</v>
      </c>
    </row>
    <row r="201" spans="5:9" x14ac:dyDescent="0.25">
      <c r="E201" s="33">
        <v>145080.20000000001</v>
      </c>
      <c r="G201">
        <v>76</v>
      </c>
      <c r="H201" s="36">
        <v>1812</v>
      </c>
      <c r="I201" s="25">
        <f t="shared" si="5"/>
        <v>137712</v>
      </c>
    </row>
    <row r="202" spans="5:9" x14ac:dyDescent="0.25">
      <c r="E202" s="33">
        <v>220413.12</v>
      </c>
      <c r="G202">
        <v>16</v>
      </c>
      <c r="H202" s="36">
        <v>13078</v>
      </c>
      <c r="I202" s="25">
        <f t="shared" si="5"/>
        <v>209248</v>
      </c>
    </row>
    <row r="203" spans="5:9" x14ac:dyDescent="0.25">
      <c r="E203" s="33">
        <v>154589.4</v>
      </c>
      <c r="G203">
        <v>15</v>
      </c>
      <c r="H203" s="36">
        <v>9784</v>
      </c>
      <c r="I203" s="25">
        <f t="shared" si="5"/>
        <v>146760</v>
      </c>
    </row>
    <row r="204" spans="5:9" x14ac:dyDescent="0.25">
      <c r="E204" s="33">
        <v>156041.54999999999</v>
      </c>
      <c r="G204">
        <v>15</v>
      </c>
      <c r="H204" s="36">
        <v>9876</v>
      </c>
      <c r="I204" s="25">
        <f t="shared" si="5"/>
        <v>148140</v>
      </c>
    </row>
    <row r="205" spans="5:9" x14ac:dyDescent="0.25">
      <c r="E205" s="33">
        <v>103047.75</v>
      </c>
      <c r="G205">
        <v>15</v>
      </c>
      <c r="H205" s="36">
        <v>6522</v>
      </c>
      <c r="I205" s="25">
        <f t="shared" si="5"/>
        <v>97830</v>
      </c>
    </row>
    <row r="206" spans="5:9" x14ac:dyDescent="0.25">
      <c r="E206" s="33">
        <v>349867</v>
      </c>
      <c r="G206">
        <v>50</v>
      </c>
      <c r="H206" s="36">
        <v>6643</v>
      </c>
      <c r="I206" s="25">
        <f t="shared" si="5"/>
        <v>332150</v>
      </c>
    </row>
    <row r="207" spans="5:9" x14ac:dyDescent="0.25">
      <c r="E207" s="33">
        <v>158323.5</v>
      </c>
      <c r="G207">
        <v>50</v>
      </c>
      <c r="H207" s="36">
        <v>3006</v>
      </c>
      <c r="I207" s="25">
        <f t="shared" si="5"/>
        <v>150300</v>
      </c>
    </row>
    <row r="208" spans="5:9" x14ac:dyDescent="0.25">
      <c r="E208" s="33">
        <v>184544.04</v>
      </c>
      <c r="G208">
        <v>12</v>
      </c>
      <c r="H208" s="36">
        <v>14600</v>
      </c>
      <c r="I208" s="25">
        <f t="shared" si="5"/>
        <v>175200</v>
      </c>
    </row>
    <row r="209" spans="5:9" x14ac:dyDescent="0.25">
      <c r="E209" s="33">
        <v>150299.1</v>
      </c>
      <c r="G209">
        <v>30</v>
      </c>
      <c r="H209" s="36">
        <v>4756</v>
      </c>
      <c r="I209" s="25">
        <f t="shared" si="5"/>
        <v>142680</v>
      </c>
    </row>
    <row r="210" spans="5:9" x14ac:dyDescent="0.25">
      <c r="E210" s="33">
        <v>103175.55</v>
      </c>
      <c r="G210">
        <v>15</v>
      </c>
      <c r="H210" s="36">
        <v>6530</v>
      </c>
      <c r="I210" s="25">
        <f t="shared" si="5"/>
        <v>97950</v>
      </c>
    </row>
    <row r="211" spans="5:9" x14ac:dyDescent="0.25">
      <c r="E211" s="33">
        <v>61070.82</v>
      </c>
      <c r="G211">
        <v>6</v>
      </c>
      <c r="H211" s="36">
        <v>9663</v>
      </c>
      <c r="I211" s="25">
        <f t="shared" si="5"/>
        <v>57978</v>
      </c>
    </row>
    <row r="212" spans="5:9" x14ac:dyDescent="0.25">
      <c r="E212" s="33">
        <v>50889.96</v>
      </c>
      <c r="G212">
        <v>16</v>
      </c>
      <c r="H212" s="36">
        <v>12078</v>
      </c>
      <c r="I212" s="25">
        <f t="shared" si="5"/>
        <v>193248</v>
      </c>
    </row>
    <row r="213" spans="5:9" x14ac:dyDescent="0.25">
      <c r="E213">
        <f>SUM(E1:E212)</f>
        <v>24045045.810000006</v>
      </c>
      <c r="I213" s="38">
        <f>SUM(I125:I212)</f>
        <v>10995249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Обоснование НМЦК</vt:lpstr>
      <vt:lpstr>Лист2</vt:lpstr>
      <vt:lpstr>Лист1</vt:lpstr>
      <vt:lpstr>'Обоснование НМЦК'!Область_печати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Антон</cp:lastModifiedBy>
  <cp:lastPrinted>2026-04-30T08:37:36Z</cp:lastPrinted>
  <dcterms:created xsi:type="dcterms:W3CDTF">2018-01-31T12:56:03Z</dcterms:created>
  <dcterms:modified xsi:type="dcterms:W3CDTF">2026-05-25T07:23:14Z</dcterms:modified>
</cp:coreProperties>
</file>