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ыбалка Наталья\РЫБАЛКА НАТАЛЬЯ СЕРГЕЕВНА\ОПТИМИЗАЦИЯ размещения 2025-2026\Раздел Семилуки\"/>
    </mc:Choice>
  </mc:AlternateContent>
  <bookViews>
    <workbookView xWindow="0" yWindow="0" windowWidth="11805" windowHeight="8775"/>
  </bookViews>
  <sheets>
    <sheet name="Товар" sheetId="1" r:id="rId1"/>
    <sheet name="Работы" sheetId="2" r:id="rId2"/>
    <sheet name="Услуги" sheetId="3" r:id="rId3"/>
    <sheet name="Тариф" sheetId="4" r:id="rId4"/>
    <sheet name="Норматив" sheetId="5" r:id="rId5"/>
  </sheets>
  <calcPr calcId="162913" refMode="R1C1"/>
</workbook>
</file>

<file path=xl/calcChain.xml><?xml version="1.0" encoding="utf-8"?>
<calcChain xmlns="http://schemas.openxmlformats.org/spreadsheetml/2006/main">
  <c r="K8" i="1" l="1"/>
  <c r="I8" i="1"/>
  <c r="G8" i="1"/>
  <c r="M8" i="1" l="1"/>
  <c r="O8" i="1"/>
  <c r="M11" i="1"/>
  <c r="O11" i="1"/>
  <c r="P8" i="1"/>
  <c r="R8" i="1" s="1"/>
  <c r="F9" i="5"/>
  <c r="F8" i="5"/>
  <c r="F7" i="5"/>
  <c r="F6" i="5"/>
  <c r="F10" i="5" s="1"/>
  <c r="F5" i="5"/>
  <c r="G8" i="4"/>
  <c r="H8" i="4" s="1"/>
  <c r="G7" i="4"/>
  <c r="H7" i="4" s="1"/>
  <c r="G6" i="4"/>
  <c r="H6" i="4" s="1"/>
  <c r="G5" i="4"/>
  <c r="H5" i="4" s="1"/>
  <c r="G4" i="4"/>
  <c r="H4" i="4" s="1"/>
  <c r="K12" i="3"/>
  <c r="M12" i="3" s="1"/>
  <c r="J12" i="3"/>
  <c r="H12" i="3"/>
  <c r="F12" i="3"/>
  <c r="L12" i="3" s="1"/>
  <c r="K11" i="3"/>
  <c r="M11" i="3" s="1"/>
  <c r="J11" i="3"/>
  <c r="H11" i="3"/>
  <c r="F11" i="3"/>
  <c r="L11" i="3" s="1"/>
  <c r="K10" i="3"/>
  <c r="M10" i="3" s="1"/>
  <c r="J10" i="3"/>
  <c r="H10" i="3"/>
  <c r="F10" i="3"/>
  <c r="L10" i="3" s="1"/>
  <c r="K9" i="3"/>
  <c r="M9" i="3" s="1"/>
  <c r="J9" i="3"/>
  <c r="H9" i="3"/>
  <c r="F9" i="3"/>
  <c r="L9" i="3" s="1"/>
  <c r="K8" i="3"/>
  <c r="M8" i="3" s="1"/>
  <c r="M14" i="3" s="1"/>
  <c r="J8" i="3"/>
  <c r="J13" i="3" s="1"/>
  <c r="H8" i="3"/>
  <c r="H13" i="3" s="1"/>
  <c r="F8" i="3"/>
  <c r="F13" i="3" s="1"/>
  <c r="K12" i="2"/>
  <c r="M12" i="2" s="1"/>
  <c r="J12" i="2"/>
  <c r="H12" i="2"/>
  <c r="F12" i="2"/>
  <c r="L12" i="2" s="1"/>
  <c r="K11" i="2"/>
  <c r="M11" i="2" s="1"/>
  <c r="J11" i="2"/>
  <c r="H11" i="2"/>
  <c r="F11" i="2"/>
  <c r="L11" i="2" s="1"/>
  <c r="K10" i="2"/>
  <c r="M10" i="2" s="1"/>
  <c r="J10" i="2"/>
  <c r="H10" i="2"/>
  <c r="F10" i="2"/>
  <c r="L10" i="2" s="1"/>
  <c r="K9" i="2"/>
  <c r="M9" i="2" s="1"/>
  <c r="J9" i="2"/>
  <c r="H9" i="2"/>
  <c r="F9" i="2"/>
  <c r="L9" i="2" s="1"/>
  <c r="K8" i="2"/>
  <c r="M8" i="2" s="1"/>
  <c r="M14" i="2" s="1"/>
  <c r="J8" i="2"/>
  <c r="J13" i="2" s="1"/>
  <c r="H8" i="2"/>
  <c r="H13" i="2" s="1"/>
  <c r="F8" i="2"/>
  <c r="F13" i="2" s="1"/>
  <c r="I11" i="1" l="1"/>
  <c r="Q8" i="1"/>
  <c r="K11" i="1"/>
  <c r="G11" i="1"/>
  <c r="R12" i="1"/>
  <c r="H9" i="4"/>
  <c r="L8" i="2"/>
  <c r="L8" i="3"/>
</calcChain>
</file>

<file path=xl/sharedStrings.xml><?xml version="1.0" encoding="utf-8"?>
<sst xmlns="http://schemas.openxmlformats.org/spreadsheetml/2006/main" count="111" uniqueCount="45">
  <si>
    <t>№ п/п</t>
  </si>
  <si>
    <t>Наименование товара</t>
  </si>
  <si>
    <t>Ед. измерения</t>
  </si>
  <si>
    <t>Кол-во дней</t>
  </si>
  <si>
    <t>Источники информации и цена за единицу, руб.</t>
  </si>
  <si>
    <t>Средняя арифметическая величина цены единицы товара/работы/услуг, руб.</t>
  </si>
  <si>
    <t>Коэффициент вариа-ции (%)</t>
  </si>
  <si>
    <t>Источник №1</t>
  </si>
  <si>
    <t>Источник №2</t>
  </si>
  <si>
    <t>Источник № 3</t>
  </si>
  <si>
    <t>Источник №4</t>
  </si>
  <si>
    <t>Источник №5</t>
  </si>
  <si>
    <t>Цена за ед., руб.</t>
  </si>
  <si>
    <t>Сумма, руб.</t>
  </si>
  <si>
    <t>х</t>
  </si>
  <si>
    <t>ИТОГО: </t>
  </si>
  <si>
    <t>Наименование работ</t>
  </si>
  <si>
    <t>Кол-во</t>
  </si>
  <si>
    <t>Источник №3</t>
  </si>
  <si>
    <t xml:space="preserve">№ </t>
  </si>
  <si>
    <t xml:space="preserve">от </t>
  </si>
  <si>
    <t xml:space="preserve"> от</t>
  </si>
  <si>
    <t>Наименование услуг</t>
  </si>
  <si>
    <t>Цена (тариф) единицы товара, работы, услуги,
руб.</t>
  </si>
  <si>
    <t>НДС, %</t>
  </si>
  <si>
    <t>Цена (тариф) единицы товара, работы, услуги с учетом НДС,
руб.</t>
  </si>
  <si>
    <t>ИТОГО:</t>
  </si>
  <si>
    <t>Должность</t>
  </si>
  <si>
    <t>Количество (объем) закупаемого товара (работы, услуги) (v)</t>
  </si>
  <si>
    <t>Предельная цена единицы товара, работы, услуги, установленная в рамках нормирования в сфере закупок (Цпред), руб.</t>
  </si>
  <si>
    <t>Количество номеров абонентских станций
(Qi сот), ед.</t>
  </si>
  <si>
    <t>Количество месяцев предоставления услуги подвижной связи
(Ni сот), мес</t>
  </si>
  <si>
    <t>Ежемесячная цена услуги подвижной связи в расчете на 1 номер сотовой абонентской станции (Pi сот), руб.</t>
  </si>
  <si>
    <t>Руководитель территориального органа</t>
  </si>
  <si>
    <t>Заместитель руководителя территориального органа</t>
  </si>
  <si>
    <t>Начальник отдела территориального органа</t>
  </si>
  <si>
    <t>Заместитель начальника отдела территориального орган</t>
  </si>
  <si>
    <t>Помощник руководителя территориального органа</t>
  </si>
  <si>
    <t>шт</t>
  </si>
  <si>
    <t>№ 36-0430/26</t>
  </si>
  <si>
    <t>от 26.02.2026</t>
  </si>
  <si>
    <t>Оказание услуг на выполнение кадастровых работ (г. Семилуки, ул. 25 лет Октября, 120/1)</t>
  </si>
  <si>
    <t>№ 1220</t>
  </si>
  <si>
    <t>от 27.05.2026</t>
  </si>
  <si>
    <t>№ 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</si>
</sst>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00000\ _₽_-;\-* #,##0.0000000\ _₽_-;_-* &quot;-&quot;???????\ _₽_-;_-@_-"/>
    <numFmt numFmtId="167" formatCode="_-* #,##0.00000000\ _₽_-;\-* #,##0.00000000\ _₽_-;_-* &quot;-&quot;????????\ _₽_-;_-@_-"/>
  </numFmts>
  <fonts count="23" x14ac:knownFonts="1">
    <font>
      <sz val="11"/>
      <color theme="1"/>
      <name val="Calibri"/>
      <scheme val="minor"/>
    </font>
    <font>
      <sz val="10"/>
      <name val="Times New Roman"/>
    </font>
    <font>
      <sz val="10"/>
      <name val="Calibri"/>
    </font>
    <font>
      <sz val="6"/>
      <color theme="1"/>
      <name val="Calibri"/>
      <scheme val="minor"/>
    </font>
    <font>
      <sz val="10"/>
      <color theme="1"/>
      <name val="Times New Roman"/>
    </font>
    <font>
      <b/>
      <sz val="10"/>
      <name val="Times New Roman"/>
    </font>
    <font>
      <sz val="11"/>
      <name val="Calibri"/>
    </font>
    <font>
      <sz val="10"/>
      <color indexed="2"/>
      <name val="Times New Roman"/>
    </font>
    <font>
      <sz val="6"/>
      <name val="Times New Roman"/>
    </font>
    <font>
      <sz val="9.5"/>
      <name val="Times New Roman"/>
    </font>
    <font>
      <sz val="10.5"/>
      <name val="Times New Roman"/>
    </font>
    <font>
      <b/>
      <sz val="11"/>
      <name val="Times New Roman"/>
    </font>
    <font>
      <b/>
      <sz val="10.5"/>
      <name val="Times New Roman"/>
    </font>
    <font>
      <sz val="12"/>
      <color theme="1"/>
      <name val="Calibri"/>
      <scheme val="minor"/>
    </font>
    <font>
      <sz val="12"/>
      <name val="Times New Roman"/>
    </font>
    <font>
      <sz val="12"/>
      <name val="Calibri"/>
    </font>
    <font>
      <sz val="8"/>
      <color theme="1"/>
      <name val="Calibri"/>
      <scheme val="minor"/>
    </font>
    <font>
      <sz val="8"/>
      <name val="Times New Roman"/>
    </font>
    <font>
      <b/>
      <sz val="12"/>
      <color theme="1"/>
      <name val="Calibri"/>
      <scheme val="minor"/>
    </font>
    <font>
      <b/>
      <sz val="12"/>
      <name val="Times New Roman"/>
    </font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0" fillId="0" borderId="0" applyFont="0" applyFill="0" applyBorder="0" applyProtection="0"/>
    <xf numFmtId="164" fontId="20" fillId="0" borderId="0" applyFont="0" applyFill="0" applyBorder="0" applyProtection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3" xfId="2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5" fontId="10" fillId="0" borderId="13" xfId="2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vertical="center"/>
    </xf>
    <xf numFmtId="0" fontId="16" fillId="0" borderId="0" xfId="0" applyFont="1"/>
    <xf numFmtId="0" fontId="17" fillId="0" borderId="13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9" fontId="14" fillId="0" borderId="13" xfId="1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164" fontId="19" fillId="0" borderId="1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7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3" xfId="2" applyNumberFormat="1" applyFont="1" applyBorder="1" applyAlignment="1">
      <alignment horizontal="center" vertical="center" wrapText="1"/>
    </xf>
    <xf numFmtId="2" fontId="0" fillId="0" borderId="0" xfId="0" applyNumberFormat="1"/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5" xfId="0" applyFont="1" applyBorder="1"/>
    <xf numFmtId="0" fontId="2" fillId="0" borderId="12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3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11" fillId="0" borderId="13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1</xdr:row>
      <xdr:rowOff>428625</xdr:rowOff>
    </xdr:from>
    <xdr:to>
      <xdr:col>17</xdr:col>
      <xdr:colOff>1085850</xdr:colOff>
      <xdr:row>3</xdr:row>
      <xdr:rowOff>46748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429875" y="628650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304800</xdr:rowOff>
    </xdr:from>
    <xdr:to>
      <xdr:col>7</xdr:col>
      <xdr:colOff>1466850</xdr:colOff>
      <xdr:row>1</xdr:row>
      <xdr:rowOff>561975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419600" y="381000"/>
          <a:ext cx="457200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47625</xdr:rowOff>
    </xdr:from>
    <xdr:to>
      <xdr:col>5</xdr:col>
      <xdr:colOff>1895475</xdr:colOff>
      <xdr:row>1</xdr:row>
      <xdr:rowOff>352424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077075" y="238125"/>
          <a:ext cx="147637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114300</xdr:colOff>
      <xdr:row>2</xdr:row>
      <xdr:rowOff>152400</xdr:rowOff>
    </xdr:from>
    <xdr:to>
      <xdr:col>5</xdr:col>
      <xdr:colOff>2162175</xdr:colOff>
      <xdr:row>2</xdr:row>
      <xdr:rowOff>619125</xdr:rowOff>
    </xdr:to>
    <xdr:pic>
      <xdr:nvPicPr>
        <xdr:cNvPr id="4" name="Рисунок 4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6772275" y="838200"/>
          <a:ext cx="204787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"/>
  <sheetViews>
    <sheetView tabSelected="1" zoomScale="110" workbookViewId="0">
      <selection activeCell="K23" sqref="K23"/>
    </sheetView>
  </sheetViews>
  <sheetFormatPr defaultRowHeight="15" x14ac:dyDescent="0.25"/>
  <cols>
    <col min="1" max="1" width="5.7109375" bestFit="1" customWidth="1"/>
    <col min="2" max="2" width="24.7109375" customWidth="1"/>
    <col min="5" max="5" width="9.5703125" bestFit="1" customWidth="1"/>
    <col min="6" max="6" width="13.28515625" customWidth="1"/>
    <col min="7" max="7" width="13.7109375" customWidth="1"/>
    <col min="8" max="8" width="11.85546875" customWidth="1"/>
    <col min="9" max="9" width="14.28515625" customWidth="1"/>
    <col min="10" max="10" width="13.140625" customWidth="1"/>
    <col min="11" max="11" width="15.7109375" customWidth="1"/>
    <col min="12" max="12" width="8" customWidth="1"/>
    <col min="13" max="13" width="6.5703125" customWidth="1"/>
    <col min="14" max="14" width="5.140625" customWidth="1"/>
    <col min="15" max="15" width="5.28515625" customWidth="1"/>
    <col min="16" max="16" width="17.7109375" customWidth="1"/>
    <col min="17" max="17" width="16.42578125" style="42" customWidth="1"/>
    <col min="18" max="18" width="18.7109375" customWidth="1"/>
  </cols>
  <sheetData>
    <row r="2" spans="1:18" ht="39" customHeight="1" x14ac:dyDescent="0.25">
      <c r="A2" s="50" t="s">
        <v>0</v>
      </c>
      <c r="B2" s="50" t="s">
        <v>1</v>
      </c>
      <c r="C2" s="53" t="s">
        <v>2</v>
      </c>
      <c r="D2" s="56" t="s">
        <v>17</v>
      </c>
      <c r="E2" s="53" t="s">
        <v>3</v>
      </c>
      <c r="F2" s="57" t="s">
        <v>4</v>
      </c>
      <c r="G2" s="58"/>
      <c r="H2" s="58"/>
      <c r="I2" s="58"/>
      <c r="J2" s="58"/>
      <c r="K2" s="58"/>
      <c r="L2" s="58"/>
      <c r="M2" s="58"/>
      <c r="N2" s="58"/>
      <c r="O2" s="59"/>
      <c r="P2" s="50" t="s">
        <v>5</v>
      </c>
      <c r="Q2" s="60" t="s">
        <v>6</v>
      </c>
      <c r="R2" s="63"/>
    </row>
    <row r="3" spans="1:18" ht="29.25" customHeight="1" x14ac:dyDescent="0.25">
      <c r="A3" s="51"/>
      <c r="B3" s="51"/>
      <c r="C3" s="54"/>
      <c r="D3" s="54"/>
      <c r="E3" s="54"/>
      <c r="F3" s="66" t="s">
        <v>7</v>
      </c>
      <c r="G3" s="67"/>
      <c r="H3" s="66" t="s">
        <v>8</v>
      </c>
      <c r="I3" s="67"/>
      <c r="J3" s="66" t="s">
        <v>9</v>
      </c>
      <c r="K3" s="67"/>
      <c r="L3" s="66" t="s">
        <v>10</v>
      </c>
      <c r="M3" s="67"/>
      <c r="N3" s="66" t="s">
        <v>11</v>
      </c>
      <c r="O3" s="67"/>
      <c r="P3" s="51"/>
      <c r="Q3" s="61"/>
      <c r="R3" s="64"/>
    </row>
    <row r="4" spans="1:18" x14ac:dyDescent="0.25">
      <c r="A4" s="51"/>
      <c r="B4" s="51"/>
      <c r="C4" s="54"/>
      <c r="D4" s="54"/>
      <c r="E4" s="54"/>
      <c r="F4" s="68" t="s">
        <v>39</v>
      </c>
      <c r="G4" s="69"/>
      <c r="H4" s="86" t="s">
        <v>42</v>
      </c>
      <c r="I4" s="87"/>
      <c r="J4" s="86" t="s">
        <v>44</v>
      </c>
      <c r="K4" s="87"/>
      <c r="L4" s="70"/>
      <c r="M4" s="71"/>
      <c r="N4" s="70"/>
      <c r="O4" s="71"/>
      <c r="P4" s="51"/>
      <c r="Q4" s="61"/>
      <c r="R4" s="64"/>
    </row>
    <row r="5" spans="1:18" x14ac:dyDescent="0.25">
      <c r="A5" s="51"/>
      <c r="B5" s="51"/>
      <c r="C5" s="54"/>
      <c r="D5" s="54"/>
      <c r="E5" s="54"/>
      <c r="F5" s="72" t="s">
        <v>40</v>
      </c>
      <c r="G5" s="73"/>
      <c r="H5" s="72" t="s">
        <v>43</v>
      </c>
      <c r="I5" s="73"/>
      <c r="J5" s="72" t="s">
        <v>43</v>
      </c>
      <c r="K5" s="73"/>
      <c r="L5" s="74"/>
      <c r="M5" s="75"/>
      <c r="N5" s="74"/>
      <c r="O5" s="75"/>
      <c r="P5" s="51"/>
      <c r="Q5" s="61"/>
      <c r="R5" s="64"/>
    </row>
    <row r="6" spans="1:18" ht="51" x14ac:dyDescent="0.25">
      <c r="A6" s="52"/>
      <c r="B6" s="52"/>
      <c r="C6" s="55"/>
      <c r="D6" s="55"/>
      <c r="E6" s="55"/>
      <c r="F6" s="2" t="s">
        <v>12</v>
      </c>
      <c r="G6" s="2" t="s">
        <v>13</v>
      </c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52"/>
      <c r="Q6" s="62"/>
      <c r="R6" s="65"/>
    </row>
    <row r="7" spans="1:18" s="3" customFormat="1" ht="12.75" x14ac:dyDescent="0.15">
      <c r="A7" s="4">
        <v>1</v>
      </c>
      <c r="B7" s="4">
        <v>2</v>
      </c>
      <c r="C7" s="1">
        <v>3</v>
      </c>
      <c r="D7" s="1">
        <v>4</v>
      </c>
      <c r="E7" s="5">
        <v>5</v>
      </c>
      <c r="F7" s="5">
        <v>6</v>
      </c>
      <c r="G7" s="2">
        <v>7</v>
      </c>
      <c r="H7" s="5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5">
        <v>14</v>
      </c>
      <c r="O7" s="2">
        <v>15</v>
      </c>
      <c r="P7" s="5">
        <v>16</v>
      </c>
      <c r="Q7" s="40">
        <v>17</v>
      </c>
      <c r="R7" s="5">
        <v>18</v>
      </c>
    </row>
    <row r="8" spans="1:18" ht="51" x14ac:dyDescent="0.25">
      <c r="A8" s="5">
        <v>1</v>
      </c>
      <c r="B8" s="44" t="s">
        <v>41</v>
      </c>
      <c r="C8" s="43" t="s">
        <v>38</v>
      </c>
      <c r="D8" s="7">
        <v>1</v>
      </c>
      <c r="E8" s="8"/>
      <c r="F8" s="9">
        <v>22000</v>
      </c>
      <c r="G8" s="9">
        <f>F8*D8</f>
        <v>22000</v>
      </c>
      <c r="H8" s="9">
        <v>27500</v>
      </c>
      <c r="I8" s="9">
        <f>D8*H8</f>
        <v>27500</v>
      </c>
      <c r="J8" s="9">
        <v>33000</v>
      </c>
      <c r="K8" s="9">
        <f>D8*J8</f>
        <v>33000</v>
      </c>
      <c r="L8" s="9"/>
      <c r="M8" s="9">
        <f>L8*D8*E8</f>
        <v>0</v>
      </c>
      <c r="N8" s="9"/>
      <c r="O8" s="9">
        <f>E8*N8*D8</f>
        <v>0</v>
      </c>
      <c r="P8" s="39">
        <f>AVERAGE(F8,H8,N8,J8,L8)</f>
        <v>27500</v>
      </c>
      <c r="Q8" s="41">
        <f>_xlfn.STDEV.S(F8,H8,N8,J8,L8)/P8*100</f>
        <v>20</v>
      </c>
      <c r="R8" s="38">
        <f>P8*D8</f>
        <v>27500</v>
      </c>
    </row>
    <row r="9" spans="1:18" x14ac:dyDescent="0.25">
      <c r="A9" s="5"/>
      <c r="B9" s="6"/>
      <c r="C9" s="2"/>
      <c r="D9" s="7"/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39"/>
      <c r="Q9" s="41"/>
      <c r="R9" s="38"/>
    </row>
    <row r="10" spans="1:18" x14ac:dyDescent="0.25">
      <c r="A10" s="5"/>
      <c r="B10" s="6"/>
      <c r="C10" s="2"/>
      <c r="D10" s="7"/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39"/>
      <c r="Q10" s="41"/>
      <c r="R10" s="38"/>
    </row>
    <row r="11" spans="1:18" x14ac:dyDescent="0.25">
      <c r="A11" s="45"/>
      <c r="B11" s="46"/>
      <c r="C11" s="46"/>
      <c r="D11" s="46"/>
      <c r="E11" s="47"/>
      <c r="F11" s="48"/>
      <c r="G11" s="9">
        <f>SUM(G8:G10)</f>
        <v>22000</v>
      </c>
      <c r="H11" s="2" t="s">
        <v>14</v>
      </c>
      <c r="I11" s="9">
        <f>SUM(I8:I10)</f>
        <v>27500</v>
      </c>
      <c r="J11" s="9"/>
      <c r="K11" s="9">
        <f>SUM(K8:K10)</f>
        <v>33000</v>
      </c>
      <c r="L11" s="9"/>
      <c r="M11" s="9">
        <f>SUM(M9:M10)</f>
        <v>0</v>
      </c>
      <c r="N11" s="2" t="s">
        <v>14</v>
      </c>
      <c r="O11" s="9">
        <f>SUM(O9:O10)</f>
        <v>0</v>
      </c>
      <c r="P11" s="2" t="s">
        <v>14</v>
      </c>
      <c r="Q11" s="41" t="s">
        <v>14</v>
      </c>
      <c r="R11" s="9"/>
    </row>
    <row r="12" spans="1:18" x14ac:dyDescent="0.25">
      <c r="A12" s="49" t="s">
        <v>15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0">
        <f>SUM(R8:R11)</f>
        <v>27500</v>
      </c>
    </row>
  </sheetData>
  <mergeCells count="26">
    <mergeCell ref="R2:R6"/>
    <mergeCell ref="F3:G3"/>
    <mergeCell ref="H3:I3"/>
    <mergeCell ref="J3:K3"/>
    <mergeCell ref="L3:M3"/>
    <mergeCell ref="N3:O3"/>
    <mergeCell ref="F4:G4"/>
    <mergeCell ref="H4:I4"/>
    <mergeCell ref="J4:K4"/>
    <mergeCell ref="L4:M4"/>
    <mergeCell ref="N4:O4"/>
    <mergeCell ref="F5:G5"/>
    <mergeCell ref="H5:I5"/>
    <mergeCell ref="J5:K5"/>
    <mergeCell ref="L5:M5"/>
    <mergeCell ref="N5:O5"/>
    <mergeCell ref="A11:F11"/>
    <mergeCell ref="A12:Q12"/>
    <mergeCell ref="A2:A6"/>
    <mergeCell ref="B2:B6"/>
    <mergeCell ref="C2:C6"/>
    <mergeCell ref="D2:D6"/>
    <mergeCell ref="E2:E6"/>
    <mergeCell ref="F2:O2"/>
    <mergeCell ref="P2:P6"/>
    <mergeCell ref="Q2:Q6"/>
  </mergeCells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>
      <selection activeCell="M10" sqref="M10"/>
    </sheetView>
  </sheetViews>
  <sheetFormatPr defaultRowHeight="15" x14ac:dyDescent="0.25"/>
  <cols>
    <col min="1" max="1" width="5.7109375" bestFit="1" customWidth="1"/>
    <col min="2" max="2" width="24.7109375" customWidth="1"/>
    <col min="5" max="5" width="11.140625" customWidth="1"/>
    <col min="6" max="6" width="12.28515625" customWidth="1"/>
    <col min="7" max="7" width="11.85546875" customWidth="1"/>
    <col min="8" max="8" width="13.140625" customWidth="1"/>
    <col min="9" max="9" width="11.7109375" customWidth="1"/>
    <col min="10" max="10" width="14.85546875" customWidth="1"/>
    <col min="11" max="11" width="17.7109375" customWidth="1"/>
    <col min="12" max="12" width="8.5703125" customWidth="1"/>
    <col min="13" max="13" width="18.7109375" customWidth="1"/>
  </cols>
  <sheetData>
    <row r="2" spans="1:13" ht="39" customHeight="1" x14ac:dyDescent="0.25">
      <c r="A2" s="80" t="s">
        <v>0</v>
      </c>
      <c r="B2" s="80" t="s">
        <v>16</v>
      </c>
      <c r="C2" s="79" t="s">
        <v>2</v>
      </c>
      <c r="D2" s="79" t="s">
        <v>17</v>
      </c>
      <c r="E2" s="80" t="s">
        <v>4</v>
      </c>
      <c r="F2" s="80"/>
      <c r="G2" s="80"/>
      <c r="H2" s="80"/>
      <c r="I2" s="80"/>
      <c r="J2" s="80"/>
      <c r="K2" s="80" t="s">
        <v>5</v>
      </c>
      <c r="L2" s="80" t="s">
        <v>6</v>
      </c>
      <c r="M2" s="76"/>
    </row>
    <row r="3" spans="1:13" ht="15" customHeight="1" x14ac:dyDescent="0.25">
      <c r="A3" s="80"/>
      <c r="B3" s="80"/>
      <c r="C3" s="79"/>
      <c r="D3" s="79"/>
      <c r="E3" s="50" t="s">
        <v>7</v>
      </c>
      <c r="F3" s="50"/>
      <c r="G3" s="50" t="s">
        <v>8</v>
      </c>
      <c r="H3" s="50"/>
      <c r="I3" s="50" t="s">
        <v>18</v>
      </c>
      <c r="J3" s="50"/>
      <c r="K3" s="80"/>
      <c r="L3" s="80"/>
      <c r="M3" s="76"/>
    </row>
    <row r="4" spans="1:13" x14ac:dyDescent="0.25">
      <c r="A4" s="80"/>
      <c r="B4" s="80"/>
      <c r="C4" s="79"/>
      <c r="D4" s="79"/>
      <c r="E4" s="77" t="s">
        <v>19</v>
      </c>
      <c r="F4" s="77"/>
      <c r="G4" s="77" t="s">
        <v>19</v>
      </c>
      <c r="H4" s="77"/>
      <c r="I4" s="77" t="s">
        <v>19</v>
      </c>
      <c r="J4" s="77"/>
      <c r="K4" s="80"/>
      <c r="L4" s="80"/>
      <c r="M4" s="76"/>
    </row>
    <row r="5" spans="1:13" x14ac:dyDescent="0.25">
      <c r="A5" s="80"/>
      <c r="B5" s="80"/>
      <c r="C5" s="79"/>
      <c r="D5" s="79"/>
      <c r="E5" s="78" t="s">
        <v>20</v>
      </c>
      <c r="F5" s="78"/>
      <c r="G5" s="78" t="s">
        <v>21</v>
      </c>
      <c r="H5" s="78"/>
      <c r="I5" s="78" t="s">
        <v>20</v>
      </c>
      <c r="J5" s="78"/>
      <c r="K5" s="80"/>
      <c r="L5" s="80"/>
      <c r="M5" s="76"/>
    </row>
    <row r="6" spans="1:13" ht="25.5" x14ac:dyDescent="0.25">
      <c r="A6" s="80"/>
      <c r="B6" s="80"/>
      <c r="C6" s="79"/>
      <c r="D6" s="79"/>
      <c r="E6" s="2" t="s">
        <v>12</v>
      </c>
      <c r="F6" s="2" t="s">
        <v>13</v>
      </c>
      <c r="G6" s="2" t="s">
        <v>12</v>
      </c>
      <c r="H6" s="2" t="s">
        <v>13</v>
      </c>
      <c r="I6" s="2" t="s">
        <v>12</v>
      </c>
      <c r="J6" s="2" t="s">
        <v>13</v>
      </c>
      <c r="K6" s="80"/>
      <c r="L6" s="80"/>
      <c r="M6" s="76"/>
    </row>
    <row r="7" spans="1:13" s="3" customFormat="1" ht="8.25" x14ac:dyDescent="0.15">
      <c r="A7" s="13">
        <v>1</v>
      </c>
      <c r="B7" s="13">
        <v>2</v>
      </c>
      <c r="C7" s="14">
        <v>3</v>
      </c>
      <c r="D7" s="13">
        <v>4</v>
      </c>
      <c r="E7" s="13">
        <v>5</v>
      </c>
      <c r="F7" s="14">
        <v>6</v>
      </c>
      <c r="G7" s="13">
        <v>7</v>
      </c>
      <c r="H7" s="14">
        <v>8</v>
      </c>
      <c r="I7" s="13">
        <v>9</v>
      </c>
      <c r="J7" s="14">
        <v>10</v>
      </c>
      <c r="K7" s="13">
        <v>11</v>
      </c>
      <c r="L7" s="14">
        <v>12</v>
      </c>
      <c r="M7" s="13">
        <v>13</v>
      </c>
    </row>
    <row r="8" spans="1:13" x14ac:dyDescent="0.25">
      <c r="A8" s="5">
        <v>1</v>
      </c>
      <c r="B8" s="2"/>
      <c r="C8" s="15"/>
      <c r="D8" s="16">
        <v>0</v>
      </c>
      <c r="E8" s="17">
        <v>0</v>
      </c>
      <c r="F8" s="17">
        <f t="shared" ref="F8:F12" si="0">D8*E8</f>
        <v>0</v>
      </c>
      <c r="G8" s="17">
        <v>0</v>
      </c>
      <c r="H8" s="17">
        <f t="shared" ref="H8:H12" si="1">D8*G8</f>
        <v>0</v>
      </c>
      <c r="I8" s="17">
        <v>0</v>
      </c>
      <c r="J8" s="17">
        <f t="shared" ref="J8:J12" si="2">D8*I8</f>
        <v>0</v>
      </c>
      <c r="K8" s="17">
        <f t="shared" ref="K8:K12" si="3">AVERAGE(E8,G8,I8)</f>
        <v>0</v>
      </c>
      <c r="L8" s="18">
        <f t="shared" ref="L8:L12" si="4">_xlfn.STDEV.S(F8,H8,J8)</f>
        <v>0</v>
      </c>
      <c r="M8" s="17">
        <f t="shared" ref="M8:M12" si="5">D8*K8</f>
        <v>0</v>
      </c>
    </row>
    <row r="9" spans="1:13" x14ac:dyDescent="0.25">
      <c r="A9" s="5">
        <v>2</v>
      </c>
      <c r="B9" s="2"/>
      <c r="C9" s="15"/>
      <c r="D9" s="16">
        <v>0</v>
      </c>
      <c r="E9" s="17">
        <v>0</v>
      </c>
      <c r="F9" s="17">
        <f t="shared" si="0"/>
        <v>0</v>
      </c>
      <c r="G9" s="17">
        <v>0</v>
      </c>
      <c r="H9" s="17">
        <f t="shared" si="1"/>
        <v>0</v>
      </c>
      <c r="I9" s="17">
        <v>0</v>
      </c>
      <c r="J9" s="17">
        <f t="shared" si="2"/>
        <v>0</v>
      </c>
      <c r="K9" s="17">
        <f t="shared" si="3"/>
        <v>0</v>
      </c>
      <c r="L9" s="18">
        <f t="shared" si="4"/>
        <v>0</v>
      </c>
      <c r="M9" s="17">
        <f t="shared" si="5"/>
        <v>0</v>
      </c>
    </row>
    <row r="10" spans="1:13" x14ac:dyDescent="0.25">
      <c r="A10" s="5">
        <v>3</v>
      </c>
      <c r="B10" s="2"/>
      <c r="C10" s="15"/>
      <c r="D10" s="16">
        <v>0</v>
      </c>
      <c r="E10" s="17">
        <v>0</v>
      </c>
      <c r="F10" s="17">
        <f t="shared" si="0"/>
        <v>0</v>
      </c>
      <c r="G10" s="17">
        <v>0</v>
      </c>
      <c r="H10" s="17">
        <f t="shared" si="1"/>
        <v>0</v>
      </c>
      <c r="I10" s="17">
        <v>0</v>
      </c>
      <c r="J10" s="17">
        <f t="shared" si="2"/>
        <v>0</v>
      </c>
      <c r="K10" s="17">
        <f t="shared" si="3"/>
        <v>0</v>
      </c>
      <c r="L10" s="18">
        <f t="shared" si="4"/>
        <v>0</v>
      </c>
      <c r="M10" s="17">
        <f t="shared" si="5"/>
        <v>0</v>
      </c>
    </row>
    <row r="11" spans="1:13" x14ac:dyDescent="0.25">
      <c r="A11" s="5">
        <v>4</v>
      </c>
      <c r="B11" s="2"/>
      <c r="C11" s="15"/>
      <c r="D11" s="16">
        <v>0</v>
      </c>
      <c r="E11" s="17">
        <v>0</v>
      </c>
      <c r="F11" s="17">
        <f t="shared" si="0"/>
        <v>0</v>
      </c>
      <c r="G11" s="17">
        <v>0</v>
      </c>
      <c r="H11" s="17">
        <f t="shared" si="1"/>
        <v>0</v>
      </c>
      <c r="I11" s="17">
        <v>0</v>
      </c>
      <c r="J11" s="17">
        <f t="shared" si="2"/>
        <v>0</v>
      </c>
      <c r="K11" s="17">
        <f t="shared" si="3"/>
        <v>0</v>
      </c>
      <c r="L11" s="18">
        <f t="shared" si="4"/>
        <v>0</v>
      </c>
      <c r="M11" s="17">
        <f t="shared" si="5"/>
        <v>0</v>
      </c>
    </row>
    <row r="12" spans="1:13" x14ac:dyDescent="0.25">
      <c r="A12" s="5">
        <v>5</v>
      </c>
      <c r="B12" s="2"/>
      <c r="C12" s="15"/>
      <c r="D12" s="16">
        <v>0</v>
      </c>
      <c r="E12" s="17">
        <v>0</v>
      </c>
      <c r="F12" s="17">
        <f t="shared" si="0"/>
        <v>0</v>
      </c>
      <c r="G12" s="17">
        <v>0</v>
      </c>
      <c r="H12" s="17">
        <f t="shared" si="1"/>
        <v>0</v>
      </c>
      <c r="I12" s="17">
        <v>0</v>
      </c>
      <c r="J12" s="17">
        <f t="shared" si="2"/>
        <v>0</v>
      </c>
      <c r="K12" s="17">
        <f t="shared" si="3"/>
        <v>0</v>
      </c>
      <c r="L12" s="18">
        <f t="shared" si="4"/>
        <v>0</v>
      </c>
      <c r="M12" s="17">
        <f t="shared" si="5"/>
        <v>0</v>
      </c>
    </row>
    <row r="13" spans="1:13" x14ac:dyDescent="0.25">
      <c r="A13" s="81"/>
      <c r="B13" s="81"/>
      <c r="C13" s="81"/>
      <c r="D13" s="81"/>
      <c r="E13" s="81"/>
      <c r="F13" s="17">
        <f>SUM(F8:F12)</f>
        <v>0</v>
      </c>
      <c r="G13" s="19" t="s">
        <v>14</v>
      </c>
      <c r="H13" s="17">
        <f>SUM(H8:H12)</f>
        <v>0</v>
      </c>
      <c r="I13" s="19" t="s">
        <v>14</v>
      </c>
      <c r="J13" s="17">
        <f>SUM(J8:J12)</f>
        <v>0</v>
      </c>
      <c r="K13" s="19" t="s">
        <v>14</v>
      </c>
      <c r="L13" s="20" t="s">
        <v>14</v>
      </c>
      <c r="M13" s="17"/>
    </row>
    <row r="14" spans="1:13" x14ac:dyDescent="0.25">
      <c r="A14" s="82" t="s">
        <v>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21">
        <f>SUM(M8:M13)</f>
        <v>0</v>
      </c>
    </row>
    <row r="18" spans="12:12" x14ac:dyDescent="0.25">
      <c r="L18" s="11"/>
    </row>
  </sheetData>
  <mergeCells count="19">
    <mergeCell ref="C2:C6"/>
    <mergeCell ref="D2:D6"/>
    <mergeCell ref="E2:J2"/>
    <mergeCell ref="A13:E13"/>
    <mergeCell ref="A14:L14"/>
    <mergeCell ref="K2:K6"/>
    <mergeCell ref="L2:L6"/>
    <mergeCell ref="A2:A6"/>
    <mergeCell ref="B2:B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workbookViewId="0">
      <selection activeCell="D34" sqref="D34"/>
    </sheetView>
  </sheetViews>
  <sheetFormatPr defaultRowHeight="15" x14ac:dyDescent="0.25"/>
  <cols>
    <col min="1" max="1" width="5.7109375" bestFit="1" customWidth="1"/>
    <col min="2" max="2" width="24.7109375" customWidth="1"/>
    <col min="5" max="5" width="11.140625" customWidth="1"/>
    <col min="6" max="6" width="12.28515625" customWidth="1"/>
    <col min="7" max="7" width="11.85546875" customWidth="1"/>
    <col min="8" max="8" width="13.140625" customWidth="1"/>
    <col min="9" max="9" width="11.7109375" customWidth="1"/>
    <col min="10" max="10" width="14.85546875" customWidth="1"/>
    <col min="11" max="11" width="17.7109375" customWidth="1"/>
    <col min="12" max="12" width="8.5703125" customWidth="1"/>
    <col min="13" max="13" width="18.7109375" customWidth="1"/>
  </cols>
  <sheetData>
    <row r="2" spans="1:13" ht="39" customHeight="1" x14ac:dyDescent="0.25">
      <c r="A2" s="80" t="s">
        <v>0</v>
      </c>
      <c r="B2" s="80" t="s">
        <v>22</v>
      </c>
      <c r="C2" s="79" t="s">
        <v>2</v>
      </c>
      <c r="D2" s="79" t="s">
        <v>17</v>
      </c>
      <c r="E2" s="80" t="s">
        <v>4</v>
      </c>
      <c r="F2" s="80"/>
      <c r="G2" s="80"/>
      <c r="H2" s="80"/>
      <c r="I2" s="80"/>
      <c r="J2" s="80"/>
      <c r="K2" s="80" t="s">
        <v>5</v>
      </c>
      <c r="L2" s="80" t="s">
        <v>6</v>
      </c>
      <c r="M2" s="76"/>
    </row>
    <row r="3" spans="1:13" ht="15" customHeight="1" x14ac:dyDescent="0.25">
      <c r="A3" s="80"/>
      <c r="B3" s="80"/>
      <c r="C3" s="79"/>
      <c r="D3" s="79"/>
      <c r="E3" s="50" t="s">
        <v>7</v>
      </c>
      <c r="F3" s="50"/>
      <c r="G3" s="50" t="s">
        <v>8</v>
      </c>
      <c r="H3" s="50"/>
      <c r="I3" s="50" t="s">
        <v>18</v>
      </c>
      <c r="J3" s="50"/>
      <c r="K3" s="80"/>
      <c r="L3" s="80"/>
      <c r="M3" s="76"/>
    </row>
    <row r="4" spans="1:13" x14ac:dyDescent="0.25">
      <c r="A4" s="80"/>
      <c r="B4" s="80"/>
      <c r="C4" s="79"/>
      <c r="D4" s="79"/>
      <c r="E4" s="77" t="s">
        <v>19</v>
      </c>
      <c r="F4" s="77"/>
      <c r="G4" s="77" t="s">
        <v>19</v>
      </c>
      <c r="H4" s="77"/>
      <c r="I4" s="77" t="s">
        <v>19</v>
      </c>
      <c r="J4" s="77"/>
      <c r="K4" s="80"/>
      <c r="L4" s="80"/>
      <c r="M4" s="76"/>
    </row>
    <row r="5" spans="1:13" x14ac:dyDescent="0.25">
      <c r="A5" s="80"/>
      <c r="B5" s="80"/>
      <c r="C5" s="79"/>
      <c r="D5" s="79"/>
      <c r="E5" s="78" t="s">
        <v>20</v>
      </c>
      <c r="F5" s="78"/>
      <c r="G5" s="78" t="s">
        <v>21</v>
      </c>
      <c r="H5" s="78"/>
      <c r="I5" s="78" t="s">
        <v>20</v>
      </c>
      <c r="J5" s="78"/>
      <c r="K5" s="80"/>
      <c r="L5" s="80"/>
      <c r="M5" s="76"/>
    </row>
    <row r="6" spans="1:13" ht="25.5" x14ac:dyDescent="0.25">
      <c r="A6" s="80"/>
      <c r="B6" s="80"/>
      <c r="C6" s="79"/>
      <c r="D6" s="79"/>
      <c r="E6" s="2" t="s">
        <v>12</v>
      </c>
      <c r="F6" s="2" t="s">
        <v>13</v>
      </c>
      <c r="G6" s="2" t="s">
        <v>12</v>
      </c>
      <c r="H6" s="2" t="s">
        <v>13</v>
      </c>
      <c r="I6" s="2" t="s">
        <v>12</v>
      </c>
      <c r="J6" s="2" t="s">
        <v>13</v>
      </c>
      <c r="K6" s="80"/>
      <c r="L6" s="80"/>
      <c r="M6" s="76"/>
    </row>
    <row r="7" spans="1:13" s="3" customFormat="1" ht="8.25" x14ac:dyDescent="0.15">
      <c r="A7" s="13">
        <v>1</v>
      </c>
      <c r="B7" s="13">
        <v>2</v>
      </c>
      <c r="C7" s="14">
        <v>3</v>
      </c>
      <c r="D7" s="13">
        <v>4</v>
      </c>
      <c r="E7" s="13">
        <v>5</v>
      </c>
      <c r="F7" s="14">
        <v>6</v>
      </c>
      <c r="G7" s="13">
        <v>7</v>
      </c>
      <c r="H7" s="14">
        <v>8</v>
      </c>
      <c r="I7" s="13">
        <v>9</v>
      </c>
      <c r="J7" s="14">
        <v>10</v>
      </c>
      <c r="K7" s="13">
        <v>11</v>
      </c>
      <c r="L7" s="14">
        <v>12</v>
      </c>
      <c r="M7" s="13">
        <v>13</v>
      </c>
    </row>
    <row r="8" spans="1:13" x14ac:dyDescent="0.25">
      <c r="A8" s="5">
        <v>1</v>
      </c>
      <c r="B8" s="2"/>
      <c r="C8" s="15"/>
      <c r="D8" s="16">
        <v>0</v>
      </c>
      <c r="E8" s="17">
        <v>0</v>
      </c>
      <c r="F8" s="17">
        <f t="shared" ref="F8:F12" si="0">D8*E8</f>
        <v>0</v>
      </c>
      <c r="G8" s="17">
        <v>0</v>
      </c>
      <c r="H8" s="17">
        <f t="shared" ref="H8:H12" si="1">D8*G8</f>
        <v>0</v>
      </c>
      <c r="I8" s="17">
        <v>0</v>
      </c>
      <c r="J8" s="17">
        <f t="shared" ref="J8:J12" si="2">D8*I8</f>
        <v>0</v>
      </c>
      <c r="K8" s="17">
        <f t="shared" ref="K8:K12" si="3">AVERAGE(E8,G8,I8)</f>
        <v>0</v>
      </c>
      <c r="L8" s="18">
        <f t="shared" ref="L8:L12" si="4">_xlfn.STDEV.S(F8,H8,J8)</f>
        <v>0</v>
      </c>
      <c r="M8" s="17">
        <f t="shared" ref="M8:M12" si="5">D8*K8</f>
        <v>0</v>
      </c>
    </row>
    <row r="9" spans="1:13" x14ac:dyDescent="0.25">
      <c r="A9" s="5">
        <v>2</v>
      </c>
      <c r="B9" s="2"/>
      <c r="C9" s="15"/>
      <c r="D9" s="16">
        <v>0</v>
      </c>
      <c r="E9" s="17">
        <v>0</v>
      </c>
      <c r="F9" s="17">
        <f t="shared" si="0"/>
        <v>0</v>
      </c>
      <c r="G9" s="17">
        <v>0</v>
      </c>
      <c r="H9" s="17">
        <f t="shared" si="1"/>
        <v>0</v>
      </c>
      <c r="I9" s="17">
        <v>0</v>
      </c>
      <c r="J9" s="17">
        <f t="shared" si="2"/>
        <v>0</v>
      </c>
      <c r="K9" s="17">
        <f t="shared" si="3"/>
        <v>0</v>
      </c>
      <c r="L9" s="18">
        <f t="shared" si="4"/>
        <v>0</v>
      </c>
      <c r="M9" s="17">
        <f t="shared" si="5"/>
        <v>0</v>
      </c>
    </row>
    <row r="10" spans="1:13" x14ac:dyDescent="0.25">
      <c r="A10" s="5">
        <v>3</v>
      </c>
      <c r="B10" s="2"/>
      <c r="C10" s="15"/>
      <c r="D10" s="16">
        <v>0</v>
      </c>
      <c r="E10" s="17">
        <v>0</v>
      </c>
      <c r="F10" s="17">
        <f t="shared" si="0"/>
        <v>0</v>
      </c>
      <c r="G10" s="17">
        <v>0</v>
      </c>
      <c r="H10" s="17">
        <f t="shared" si="1"/>
        <v>0</v>
      </c>
      <c r="I10" s="17">
        <v>0</v>
      </c>
      <c r="J10" s="17">
        <f t="shared" si="2"/>
        <v>0</v>
      </c>
      <c r="K10" s="17">
        <f t="shared" si="3"/>
        <v>0</v>
      </c>
      <c r="L10" s="18">
        <f t="shared" si="4"/>
        <v>0</v>
      </c>
      <c r="M10" s="17">
        <f t="shared" si="5"/>
        <v>0</v>
      </c>
    </row>
    <row r="11" spans="1:13" x14ac:dyDescent="0.25">
      <c r="A11" s="5">
        <v>4</v>
      </c>
      <c r="B11" s="2"/>
      <c r="C11" s="15"/>
      <c r="D11" s="16">
        <v>0</v>
      </c>
      <c r="E11" s="17">
        <v>0</v>
      </c>
      <c r="F11" s="17">
        <f t="shared" si="0"/>
        <v>0</v>
      </c>
      <c r="G11" s="17">
        <v>0</v>
      </c>
      <c r="H11" s="17">
        <f t="shared" si="1"/>
        <v>0</v>
      </c>
      <c r="I11" s="17">
        <v>0</v>
      </c>
      <c r="J11" s="17">
        <f t="shared" si="2"/>
        <v>0</v>
      </c>
      <c r="K11" s="17">
        <f t="shared" si="3"/>
        <v>0</v>
      </c>
      <c r="L11" s="18">
        <f t="shared" si="4"/>
        <v>0</v>
      </c>
      <c r="M11" s="17">
        <f t="shared" si="5"/>
        <v>0</v>
      </c>
    </row>
    <row r="12" spans="1:13" x14ac:dyDescent="0.25">
      <c r="A12" s="5">
        <v>5</v>
      </c>
      <c r="B12" s="2"/>
      <c r="C12" s="15"/>
      <c r="D12" s="16">
        <v>0</v>
      </c>
      <c r="E12" s="17">
        <v>0</v>
      </c>
      <c r="F12" s="17">
        <f t="shared" si="0"/>
        <v>0</v>
      </c>
      <c r="G12" s="17">
        <v>0</v>
      </c>
      <c r="H12" s="17">
        <f t="shared" si="1"/>
        <v>0</v>
      </c>
      <c r="I12" s="17">
        <v>0</v>
      </c>
      <c r="J12" s="17">
        <f t="shared" si="2"/>
        <v>0</v>
      </c>
      <c r="K12" s="17">
        <f t="shared" si="3"/>
        <v>0</v>
      </c>
      <c r="L12" s="18">
        <f t="shared" si="4"/>
        <v>0</v>
      </c>
      <c r="M12" s="17">
        <f t="shared" si="5"/>
        <v>0</v>
      </c>
    </row>
    <row r="13" spans="1:13" x14ac:dyDescent="0.25">
      <c r="A13" s="81"/>
      <c r="B13" s="81"/>
      <c r="C13" s="81"/>
      <c r="D13" s="81"/>
      <c r="E13" s="81"/>
      <c r="F13" s="17">
        <f>SUM(F8:F12)</f>
        <v>0</v>
      </c>
      <c r="G13" s="19" t="s">
        <v>14</v>
      </c>
      <c r="H13" s="17">
        <f>SUM(H8:H12)</f>
        <v>0</v>
      </c>
      <c r="I13" s="19" t="s">
        <v>14</v>
      </c>
      <c r="J13" s="17">
        <f>SUM(J8:J12)</f>
        <v>0</v>
      </c>
      <c r="K13" s="19" t="s">
        <v>14</v>
      </c>
      <c r="L13" s="20" t="s">
        <v>14</v>
      </c>
      <c r="M13" s="17"/>
    </row>
    <row r="14" spans="1:13" x14ac:dyDescent="0.25">
      <c r="A14" s="82" t="s">
        <v>15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21">
        <f>SUM(M8:M13)</f>
        <v>0</v>
      </c>
    </row>
    <row r="18" spans="12:12" x14ac:dyDescent="0.25">
      <c r="L18" s="11"/>
    </row>
  </sheetData>
  <mergeCells count="19">
    <mergeCell ref="C2:C6"/>
    <mergeCell ref="D2:D6"/>
    <mergeCell ref="E2:J2"/>
    <mergeCell ref="A13:E13"/>
    <mergeCell ref="A14:L14"/>
    <mergeCell ref="K2:K6"/>
    <mergeCell ref="L2:L6"/>
    <mergeCell ref="A2:A6"/>
    <mergeCell ref="B2:B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workbookViewId="0">
      <selection activeCell="D20" sqref="D20"/>
    </sheetView>
  </sheetViews>
  <sheetFormatPr defaultColWidth="9.140625" defaultRowHeight="15.75" x14ac:dyDescent="0.25"/>
  <cols>
    <col min="1" max="1" width="5.7109375" style="22" bestFit="1" customWidth="1"/>
    <col min="2" max="2" width="37.5703125" style="22" customWidth="1"/>
    <col min="3" max="4" width="9.140625" style="22"/>
    <col min="5" max="5" width="20" style="22" customWidth="1"/>
    <col min="6" max="6" width="9.140625" style="22"/>
    <col min="7" max="7" width="18.28515625" style="22" customWidth="1"/>
    <col min="8" max="8" width="23.5703125" style="22" customWidth="1"/>
    <col min="9" max="16384" width="9.140625" style="22"/>
  </cols>
  <sheetData>
    <row r="2" spans="1:9" ht="78.75" x14ac:dyDescent="0.25">
      <c r="A2" s="23" t="s">
        <v>0</v>
      </c>
      <c r="B2" s="23" t="s">
        <v>22</v>
      </c>
      <c r="C2" s="24" t="s">
        <v>2</v>
      </c>
      <c r="D2" s="24" t="s">
        <v>17</v>
      </c>
      <c r="E2" s="23" t="s">
        <v>23</v>
      </c>
      <c r="F2" s="23" t="s">
        <v>24</v>
      </c>
      <c r="G2" s="23" t="s">
        <v>25</v>
      </c>
      <c r="H2" s="25"/>
    </row>
    <row r="3" spans="1:9" s="26" customFormat="1" ht="11.25" x14ac:dyDescent="0.2">
      <c r="A3" s="27">
        <v>1</v>
      </c>
      <c r="B3" s="27">
        <v>2</v>
      </c>
      <c r="C3" s="27">
        <v>3</v>
      </c>
      <c r="D3" s="27">
        <v>4</v>
      </c>
      <c r="E3" s="27">
        <v>5</v>
      </c>
      <c r="F3" s="27">
        <v>6</v>
      </c>
      <c r="G3" s="27">
        <v>7</v>
      </c>
      <c r="H3" s="27">
        <v>8</v>
      </c>
      <c r="I3" s="28"/>
    </row>
    <row r="4" spans="1:9" x14ac:dyDescent="0.25">
      <c r="A4" s="29">
        <v>1</v>
      </c>
      <c r="B4" s="23"/>
      <c r="C4" s="23"/>
      <c r="D4" s="29"/>
      <c r="E4" s="23"/>
      <c r="F4" s="30">
        <v>0.2</v>
      </c>
      <c r="G4" s="31">
        <f t="shared" ref="G4:G8" si="0">E4+E4*F4</f>
        <v>0</v>
      </c>
      <c r="H4" s="31">
        <f t="shared" ref="H4:H8" si="1">D4*G4</f>
        <v>0</v>
      </c>
      <c r="I4" s="32"/>
    </row>
    <row r="5" spans="1:9" x14ac:dyDescent="0.25">
      <c r="A5" s="29">
        <v>2</v>
      </c>
      <c r="B5" s="23"/>
      <c r="C5" s="23"/>
      <c r="D5" s="29"/>
      <c r="E5" s="23"/>
      <c r="F5" s="30">
        <v>0.2</v>
      </c>
      <c r="G5" s="31">
        <f t="shared" si="0"/>
        <v>0</v>
      </c>
      <c r="H5" s="31">
        <f t="shared" si="1"/>
        <v>0</v>
      </c>
      <c r="I5" s="32"/>
    </row>
    <row r="6" spans="1:9" x14ac:dyDescent="0.25">
      <c r="A6" s="29">
        <v>3</v>
      </c>
      <c r="B6" s="23"/>
      <c r="C6" s="23"/>
      <c r="D6" s="29"/>
      <c r="E6" s="23"/>
      <c r="F6" s="30">
        <v>0.2</v>
      </c>
      <c r="G6" s="31">
        <f t="shared" si="0"/>
        <v>0</v>
      </c>
      <c r="H6" s="31">
        <f t="shared" si="1"/>
        <v>0</v>
      </c>
      <c r="I6" s="32"/>
    </row>
    <row r="7" spans="1:9" x14ac:dyDescent="0.25">
      <c r="A7" s="29">
        <v>4</v>
      </c>
      <c r="B7" s="23"/>
      <c r="C7" s="23"/>
      <c r="D7" s="29"/>
      <c r="E7" s="23"/>
      <c r="F7" s="30">
        <v>0.2</v>
      </c>
      <c r="G7" s="31">
        <f t="shared" si="0"/>
        <v>0</v>
      </c>
      <c r="H7" s="31">
        <f t="shared" si="1"/>
        <v>0</v>
      </c>
      <c r="I7" s="32"/>
    </row>
    <row r="8" spans="1:9" x14ac:dyDescent="0.25">
      <c r="A8" s="29">
        <v>5</v>
      </c>
      <c r="B8" s="23"/>
      <c r="C8" s="23"/>
      <c r="D8" s="29"/>
      <c r="E8" s="23"/>
      <c r="F8" s="30">
        <v>0.2</v>
      </c>
      <c r="G8" s="31">
        <f t="shared" si="0"/>
        <v>0</v>
      </c>
      <c r="H8" s="31">
        <f t="shared" si="1"/>
        <v>0</v>
      </c>
      <c r="I8" s="32"/>
    </row>
    <row r="9" spans="1:9" s="33" customFormat="1" x14ac:dyDescent="0.25">
      <c r="A9" s="83" t="s">
        <v>26</v>
      </c>
      <c r="B9" s="84"/>
      <c r="C9" s="84"/>
      <c r="D9" s="84"/>
      <c r="E9" s="84"/>
      <c r="F9" s="84"/>
      <c r="G9" s="85"/>
      <c r="H9" s="34">
        <f>SUM(H4:H8)</f>
        <v>0</v>
      </c>
      <c r="I9" s="35"/>
    </row>
  </sheetData>
  <mergeCells count="1">
    <mergeCell ref="A9:G9"/>
  </mergeCells>
  <pageMargins left="0.7" right="0.7" top="0.75" bottom="0.75" header="0.3" footer="0.3"/>
  <pageSetup paperSize="9" orientation="portrait" horizontalDpi="2147483648" verticalDpi="214748364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F5" sqref="F5"/>
    </sheetView>
  </sheetViews>
  <sheetFormatPr defaultRowHeight="15" x14ac:dyDescent="0.25"/>
  <cols>
    <col min="1" max="1" width="5.7109375" bestFit="1" customWidth="1"/>
    <col min="2" max="2" width="24.7109375" customWidth="1"/>
    <col min="3" max="3" width="11.140625" customWidth="1"/>
    <col min="4" max="4" width="18.7109375" customWidth="1"/>
    <col min="5" max="5" width="39.7109375" customWidth="1"/>
    <col min="6" max="6" width="33.42578125" customWidth="1"/>
  </cols>
  <sheetData>
    <row r="2" spans="1:6" ht="39" customHeight="1" x14ac:dyDescent="0.25">
      <c r="A2" s="80" t="s">
        <v>0</v>
      </c>
      <c r="B2" s="80" t="s">
        <v>27</v>
      </c>
      <c r="C2" s="80" t="s">
        <v>28</v>
      </c>
      <c r="D2" s="80"/>
      <c r="E2" s="2" t="s">
        <v>29</v>
      </c>
      <c r="F2" s="12"/>
    </row>
    <row r="3" spans="1:6" ht="63.75" x14ac:dyDescent="0.25">
      <c r="A3" s="80"/>
      <c r="B3" s="80"/>
      <c r="C3" s="1" t="s">
        <v>30</v>
      </c>
      <c r="D3" s="1" t="s">
        <v>31</v>
      </c>
      <c r="E3" s="2" t="s">
        <v>32</v>
      </c>
      <c r="F3" s="12"/>
    </row>
    <row r="4" spans="1:6" s="3" customFormat="1" ht="8.25" x14ac:dyDescent="0.15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</row>
    <row r="5" spans="1:6" ht="25.5" x14ac:dyDescent="0.25">
      <c r="A5" s="5">
        <v>1</v>
      </c>
      <c r="B5" s="36" t="s">
        <v>33</v>
      </c>
      <c r="C5" s="37">
        <v>1</v>
      </c>
      <c r="D5" s="37">
        <v>12</v>
      </c>
      <c r="E5" s="17">
        <v>2000</v>
      </c>
      <c r="F5" s="17">
        <f t="shared" ref="F5:F9" si="0">C5*D5*E5</f>
        <v>24000</v>
      </c>
    </row>
    <row r="6" spans="1:6" ht="25.5" x14ac:dyDescent="0.25">
      <c r="A6" s="5">
        <v>2</v>
      </c>
      <c r="B6" s="36" t="s">
        <v>34</v>
      </c>
      <c r="C6" s="37">
        <v>2</v>
      </c>
      <c r="D6" s="37">
        <v>12</v>
      </c>
      <c r="E6" s="17">
        <v>2000</v>
      </c>
      <c r="F6" s="17">
        <f t="shared" si="0"/>
        <v>48000</v>
      </c>
    </row>
    <row r="7" spans="1:6" ht="25.5" x14ac:dyDescent="0.25">
      <c r="A7" s="5">
        <v>3</v>
      </c>
      <c r="B7" s="36" t="s">
        <v>35</v>
      </c>
      <c r="C7" s="37">
        <v>3</v>
      </c>
      <c r="D7" s="37">
        <v>12</v>
      </c>
      <c r="E7" s="17">
        <v>1000</v>
      </c>
      <c r="F7" s="17">
        <f t="shared" si="0"/>
        <v>36000</v>
      </c>
    </row>
    <row r="8" spans="1:6" ht="38.25" x14ac:dyDescent="0.25">
      <c r="A8" s="5">
        <v>4</v>
      </c>
      <c r="B8" s="36" t="s">
        <v>36</v>
      </c>
      <c r="C8" s="37">
        <v>3</v>
      </c>
      <c r="D8" s="37">
        <v>12</v>
      </c>
      <c r="E8" s="17">
        <v>1000</v>
      </c>
      <c r="F8" s="17">
        <f t="shared" si="0"/>
        <v>36000</v>
      </c>
    </row>
    <row r="9" spans="1:6" ht="25.5" x14ac:dyDescent="0.25">
      <c r="A9" s="5">
        <v>5</v>
      </c>
      <c r="B9" s="36" t="s">
        <v>37</v>
      </c>
      <c r="C9" s="37">
        <v>1</v>
      </c>
      <c r="D9" s="37">
        <v>12</v>
      </c>
      <c r="E9" s="17">
        <v>800</v>
      </c>
      <c r="F9" s="17">
        <f t="shared" si="0"/>
        <v>9600</v>
      </c>
    </row>
    <row r="10" spans="1:6" x14ac:dyDescent="0.25">
      <c r="A10" s="82" t="s">
        <v>15</v>
      </c>
      <c r="B10" s="82"/>
      <c r="C10" s="82"/>
      <c r="D10" s="82"/>
      <c r="E10" s="82"/>
      <c r="F10" s="21">
        <f>SUM(F5:F9)</f>
        <v>153600</v>
      </c>
    </row>
  </sheetData>
  <mergeCells count="4">
    <mergeCell ref="A2:A3"/>
    <mergeCell ref="B2:B3"/>
    <mergeCell ref="C2:D2"/>
    <mergeCell ref="A10:E10"/>
  </mergeCells>
  <pageMargins left="0.7" right="0.7" top="0.75" bottom="0.75" header="0.3" footer="0.3"/>
  <pageSetup paperSize="9" orientation="portrait" horizontalDpi="2147483648" verticalDpi="214748364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Товар</vt:lpstr>
      <vt:lpstr>Работы</vt:lpstr>
      <vt:lpstr>Услуги</vt:lpstr>
      <vt:lpstr>Тариф</vt:lpstr>
      <vt:lpstr>Норматив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Котэ</dc:creator>
  <cp:lastModifiedBy>Рыбалка Наталья Сергеевна</cp:lastModifiedBy>
  <cp:revision>5</cp:revision>
  <cp:lastPrinted>2026-05-27T07:28:41Z</cp:lastPrinted>
  <dcterms:created xsi:type="dcterms:W3CDTF">2019-02-13T06:58:25Z</dcterms:created>
  <dcterms:modified xsi:type="dcterms:W3CDTF">2026-05-27T07:29:30Z</dcterms:modified>
</cp:coreProperties>
</file>