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Лист1!$A$1:$K$14</definedName>
  </definedNames>
  <calcPr calcId="125725"/>
</workbook>
</file>

<file path=xl/calcChain.xml><?xml version="1.0" encoding="utf-8"?>
<calcChain xmlns="http://schemas.openxmlformats.org/spreadsheetml/2006/main">
  <c r="G11" i="1"/>
  <c r="K11" s="1"/>
  <c r="K10" s="1"/>
  <c r="H11"/>
  <c r="I11"/>
  <c r="J11" l="1"/>
</calcChain>
</file>

<file path=xl/sharedStrings.xml><?xml version="1.0" encoding="utf-8"?>
<sst xmlns="http://schemas.openxmlformats.org/spreadsheetml/2006/main" count="28" uniqueCount="28">
  <si>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</si>
  <si>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</si>
  <si>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</si>
  <si>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</si>
  <si>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</si>
  <si>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</si>
  <si>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</si>
  <si>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</si>
  <si>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</si>
  <si>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</si>
  <si>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</si>
  <si>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</si>
  <si>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</si>
  <si>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</si>
  <si>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</si>
  <si>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</si>
  <si>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</si>
  <si>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</si>
  <si>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</si>
  <si>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</si>
  <si>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</si>
  <si>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>https://www.ozon.ru/product/radiotelefon-domashniy-panasonic-kx-tg2511run-platinovyy-299038141/?at=Eqtk7pgOVh2rzBN4s5lANVksBOAO8ou4EyvrvUrvE7VZ</t>
  </si>
  <si>
    <t>https://www.dns-shop.ru/product/206186accaca3120/telefon-besprovodnoj-dect-panasonic-kx-tg-2511rus/</t>
  </si>
  <si>
    <t>Организация 2 вх. № 198 от 21.07.2026г.</t>
  </si>
  <si>
    <t>Дата подготовки обоснования НМЦК: 21.07.2026г</t>
  </si>
  <si>
    <t xml:space="preserve">Телефон Panasonic KX-TG2511RUS, серебристый или аналог </t>
  </si>
  <si>
    <t>Телефон Panasonic KX-TG2511RUS, серебристый</t>
  </si>
  <si>
    <t>Согласно расчету начальная (максимальная) цена контракта составляет: 5 099 (Пять тысяч девяносто девять) рублей 00 копеек.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</si>
</sst>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1" xfId="0" applyFont="1" applyBorder="1" applyAlignment="1">
      <alignment vertical="center" wrapText="1"/>
    </xf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1" xfId="3" applyBorder="1" applyAlignment="1" applyProtection="1">
      <alignment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ns-shop.ru/product/206186accaca3120/telefon-besprovodnoj-dect-panasonic-kx-tg-2511rus/" TargetMode="External"/><Relationship Id="rId1" Type="http://schemas.openxmlformats.org/officeDocument/2006/relationships/hyperlink" Target="https://www.ozon.ru/product/radiotelefon-domashniy-panasonic-kx-tg2511run-platinovyy-299038141/?at=Eqtk7pgOVh2rzBN4s5lANVksBOAO8ou4EyvrvUrvE7V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zoomScale="80" zoomScaleNormal="80" workbookViewId="0">
      <selection activeCell="N8" sqref="N8"/>
    </sheetView>
  </sheetViews>
  <sheetFormatPr defaultRowHeight="14.5"/>
  <cols>
    <col min="1" max="1" width="36.7265625" bestFit="1" customWidth="1"/>
    <col min="2" max="2" width="4.726562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5" ht="42" customHeight="1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ht="42.65" customHeight="1">
      <c r="A2" s="18" t="s">
        <v>12</v>
      </c>
      <c r="B2" s="19"/>
      <c r="C2" s="19"/>
      <c r="D2" s="20" t="s">
        <v>26</v>
      </c>
      <c r="E2" s="21"/>
      <c r="F2" s="21"/>
      <c r="G2" s="21"/>
      <c r="H2" s="21"/>
      <c r="I2" s="21"/>
      <c r="J2" s="21"/>
      <c r="K2" s="22"/>
    </row>
    <row r="3" spans="1:15" ht="31.5" customHeight="1">
      <c r="A3" s="18" t="s">
        <v>13</v>
      </c>
      <c r="B3" s="19"/>
      <c r="C3" s="19"/>
      <c r="D3" s="23" t="s">
        <v>18</v>
      </c>
      <c r="E3" s="24"/>
      <c r="F3" s="24"/>
      <c r="G3" s="24"/>
      <c r="H3" s="24"/>
      <c r="I3" s="24"/>
      <c r="J3" s="24"/>
      <c r="K3" s="24"/>
    </row>
    <row r="4" spans="1:15" ht="46.5" customHeight="1">
      <c r="A4" s="18" t="s">
        <v>14</v>
      </c>
      <c r="B4" s="19"/>
      <c r="C4" s="19"/>
      <c r="D4" s="23" t="s">
        <v>16</v>
      </c>
      <c r="E4" s="24"/>
      <c r="F4" s="24"/>
      <c r="G4" s="24"/>
      <c r="H4" s="24"/>
      <c r="I4" s="24"/>
      <c r="J4" s="24"/>
      <c r="K4" s="24"/>
    </row>
    <row r="5" spans="1:15" ht="35.25" customHeight="1">
      <c r="A5" s="19" t="s">
        <v>0</v>
      </c>
      <c r="B5" s="19"/>
      <c r="C5" s="19"/>
      <c r="D5" s="20" t="s">
        <v>27</v>
      </c>
      <c r="E5" s="21"/>
      <c r="F5" s="21"/>
      <c r="G5" s="21"/>
      <c r="H5" s="21"/>
      <c r="I5" s="21"/>
      <c r="J5" s="21"/>
      <c r="K5" s="22"/>
    </row>
    <row r="6" spans="1:15" ht="16.149999999999999" customHeight="1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5" ht="18.649999999999999" customHeight="1">
      <c r="A7" s="26" t="s">
        <v>1</v>
      </c>
      <c r="B7" s="26"/>
      <c r="C7" s="26"/>
      <c r="D7" s="26"/>
      <c r="E7" s="26"/>
      <c r="F7" s="5"/>
      <c r="G7" s="5"/>
      <c r="H7" s="5"/>
      <c r="I7" s="5"/>
      <c r="J7" s="5"/>
      <c r="K7" s="5"/>
    </row>
    <row r="8" spans="1:15" ht="31.15" customHeight="1">
      <c r="A8" s="17" t="s">
        <v>8</v>
      </c>
      <c r="B8" s="17" t="s">
        <v>2</v>
      </c>
      <c r="C8" s="17" t="s">
        <v>3</v>
      </c>
      <c r="D8" s="17" t="s">
        <v>7</v>
      </c>
      <c r="E8" s="17"/>
      <c r="F8" s="17"/>
      <c r="G8" s="17" t="s">
        <v>4</v>
      </c>
      <c r="H8" s="17" t="s">
        <v>5</v>
      </c>
      <c r="I8" s="17" t="s">
        <v>10</v>
      </c>
      <c r="J8" s="17" t="s">
        <v>9</v>
      </c>
      <c r="K8" s="16" t="s">
        <v>6</v>
      </c>
    </row>
    <row r="9" spans="1:15" ht="47.5" customHeight="1">
      <c r="A9" s="27"/>
      <c r="B9" s="17"/>
      <c r="C9" s="17"/>
      <c r="D9" s="31" t="s">
        <v>22</v>
      </c>
      <c r="E9" s="1" t="s">
        <v>23</v>
      </c>
      <c r="F9" s="31" t="s">
        <v>21</v>
      </c>
      <c r="G9" s="17"/>
      <c r="H9" s="17"/>
      <c r="I9" s="17"/>
      <c r="J9" s="17"/>
      <c r="K9" s="16"/>
    </row>
    <row r="10" spans="1:15" ht="18" customHeight="1">
      <c r="A10" s="28"/>
      <c r="B10" s="29"/>
      <c r="C10" s="29"/>
      <c r="D10" s="29"/>
      <c r="E10" s="29"/>
      <c r="F10" s="29"/>
      <c r="G10" s="29"/>
      <c r="H10" s="29"/>
      <c r="I10" s="29"/>
      <c r="J10" s="30"/>
      <c r="K10" s="9">
        <f>K11</f>
        <v>5099</v>
      </c>
    </row>
    <row r="11" spans="1:15" ht="77.5" customHeight="1">
      <c r="A11" s="11" t="s">
        <v>25</v>
      </c>
      <c r="B11" s="8" t="s">
        <v>11</v>
      </c>
      <c r="C11" s="8">
        <v>1</v>
      </c>
      <c r="D11" s="10">
        <v>5099</v>
      </c>
      <c r="E11" s="10">
        <v>5280</v>
      </c>
      <c r="F11" s="10">
        <v>5388</v>
      </c>
      <c r="G11" s="2">
        <f>SMALL(D11:F11,1)</f>
        <v>5099</v>
      </c>
      <c r="H11" s="3">
        <f>ROUND(AVERAGE(D11:F11),2)</f>
        <v>5255.67</v>
      </c>
      <c r="I11" s="3">
        <f>STDEV(D11:F11)</f>
        <v>146.02853602407927</v>
      </c>
      <c r="J11" s="4">
        <f t="shared" ref="J11" si="0">I11/H11*100</f>
        <v>2.7784951495067092</v>
      </c>
      <c r="K11" s="7">
        <f>G11*C11</f>
        <v>5099</v>
      </c>
    </row>
    <row r="14" spans="1:15">
      <c r="A14" s="25" t="s">
        <v>19</v>
      </c>
      <c r="B14" s="25"/>
      <c r="C14" s="25"/>
      <c r="D14" s="25"/>
      <c r="E14" s="25" t="s">
        <v>17</v>
      </c>
      <c r="F14" s="25"/>
      <c r="G14" s="25" t="s">
        <v>20</v>
      </c>
      <c r="H14" s="25"/>
      <c r="I14" s="25"/>
      <c r="M14" s="6"/>
      <c r="N14" s="6"/>
      <c r="O14" s="6"/>
    </row>
  </sheetData>
  <mergeCells count="24">
    <mergeCell ref="A14:D14"/>
    <mergeCell ref="E14:F14"/>
    <mergeCell ref="G14:I14"/>
    <mergeCell ref="A7:E7"/>
    <mergeCell ref="C8:C9"/>
    <mergeCell ref="A8:A9"/>
    <mergeCell ref="B8:B9"/>
    <mergeCell ref="H8:H9"/>
    <mergeCell ref="A10:J10"/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</mergeCells>
  <hyperlinks>
    <hyperlink ref="F9" r:id="rId1"/>
    <hyperlink ref="D9" r:id="rId2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2026-07-21T08:45:52Z</cp:lastPrinted>
  <dcterms:created xsi:type="dcterms:W3CDTF">2022-01-19T11:20:17Z</dcterms:created>
  <dcterms:modified xsi:type="dcterms:W3CDTF">2026-07-21T08:47:23Z</dcterms:modified>
</cp:coreProperties>
</file>