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25"/>
  </bookViews>
  <sheets>
    <sheet name="Лист1" sheetId="1" r:id="rId1"/>
  </sheets>
  <definedNames>
    <definedName name="focus" localSheetId="0">Лист1!#REF!</definedName>
  </definedNames>
  <calcPr calcId="162913"/>
</workbook>
</file>

<file path=xl/calcChain.xml><?xml version="1.0" encoding="utf-8"?>
<calcChain xmlns="http://schemas.openxmlformats.org/spreadsheetml/2006/main">
  <c r="M20" i="1" l="1"/>
  <c r="M13" i="1" l="1"/>
  <c r="J13" i="1"/>
  <c r="K13" i="1" s="1"/>
  <c r="L13" i="1" s="1"/>
  <c r="M12" i="1"/>
  <c r="J12" i="1"/>
  <c r="K12" i="1" s="1"/>
  <c r="L12" i="1" s="1"/>
  <c r="M11" i="1"/>
  <c r="J11" i="1"/>
  <c r="K11" i="1" s="1"/>
  <c r="L11" i="1" s="1"/>
  <c r="M10" i="1"/>
  <c r="J10" i="1"/>
  <c r="K10" i="1" s="1"/>
  <c r="L10" i="1" s="1"/>
  <c r="M9" i="1"/>
  <c r="J9" i="1"/>
  <c r="K9" i="1" s="1"/>
  <c r="L9" i="1" s="1"/>
  <c r="M8" i="1"/>
  <c r="J8" i="1"/>
  <c r="K8" i="1" s="1"/>
  <c r="L8" i="1" s="1"/>
  <c r="M18" i="1" l="1"/>
  <c r="M15" i="1" l="1"/>
  <c r="M16" i="1"/>
  <c r="M17" i="1"/>
  <c r="M19" i="1"/>
  <c r="M14" i="1"/>
  <c r="J15" i="1"/>
  <c r="K15" i="1" s="1"/>
  <c r="L15" i="1" s="1"/>
  <c r="J16" i="1"/>
  <c r="K16" i="1" s="1"/>
  <c r="L16" i="1" s="1"/>
  <c r="J17" i="1"/>
  <c r="K17" i="1" s="1"/>
  <c r="L17" i="1" s="1"/>
  <c r="J18" i="1"/>
  <c r="K18" i="1" s="1"/>
  <c r="L18" i="1" s="1"/>
  <c r="J19" i="1"/>
  <c r="K19" i="1"/>
  <c r="L19" i="1" s="1"/>
  <c r="J14" i="1"/>
  <c r="K14" i="1"/>
  <c r="L14" i="1" l="1"/>
</calcChain>
</file>

<file path=xl/sharedStrings.xml><?xml version="1.0" encoding="utf-8"?>
<sst xmlns="http://schemas.openxmlformats.org/spreadsheetml/2006/main" count="47" uniqueCount="35">
  <si>
    <t>Приложение № 1 к техническому заданию</t>
  </si>
  <si>
    <t>Используемый метод определения НМЦК с обоснованием:</t>
  </si>
  <si>
    <t>Расчет начальной (максимальной) цены договора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</si>
  <si>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</si>
  <si>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</si>
  <si>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</si>
  <si>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</si>
  <si>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</si>
  <si>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</si>
  <si>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r>
      <t>Ценовое предложение исх</t>
    </r>
    <r>
      <rPr>
        <sz val="10"/>
        <color indexed="10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 xml:space="preserve">№  от </t>
    </r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</si>
  <si>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</si>
  <si>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</si>
  <si>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</si>
  <si>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</si>
  <si>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</si>
  <si>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</si>
  <si>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Наименование товара/услуг/ работ</t>
  </si>
  <si>
    <t>Наименование  объекта закупки</t>
  </si>
  <si>
    <t>Метод сопоставимых рыночных цен (анализа рынка), данный метод определения НМЦК является приоритетным.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</si>
  <si>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 xml:space="preserve">Ценовое предложение 3 вх 
</t>
  </si>
  <si>
    <t xml:space="preserve">Ценовое предложение 1 вх №98-з от 20.02.2026
</t>
  </si>
  <si>
    <t xml:space="preserve">Обоснование начальной (максимальной) цены Контракта на поставку расходных материалов для участников II Российской газогидратной конференции </t>
  </si>
  <si>
    <t>Ручка шариковая, темно-синяя</t>
  </si>
  <si>
    <t>Блокнот, темно-синий</t>
  </si>
  <si>
    <t>Складная сумка «Веер» («Reviver») из переработанного пластика, цвет синий</t>
  </si>
  <si>
    <t>Подставка для кружки с открывалкой Liso, цвет черный/синий</t>
  </si>
  <si>
    <t>Футболка темно-синяя, размер XL</t>
  </si>
  <si>
    <t>Футболка темно-синяя, размер XXL</t>
  </si>
  <si>
    <t>Футболка молочно-белая XXL</t>
  </si>
  <si>
    <t>Футболка молочно-белая XL</t>
  </si>
  <si>
    <t>Футболка молочно-белая L</t>
  </si>
  <si>
    <t>Ланьярд с клипом</t>
  </si>
  <si>
    <t>Чехол для карточки, синий</t>
  </si>
  <si>
    <t>Шт.</t>
  </si>
  <si>
    <t xml:space="preserve">Ценовое предложение 1 вх №459-3-з от 10.08.2026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</si>
</sst>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р_."/>
    <numFmt numFmtId="165" formatCode="#,##0.00#########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Fill="1"/>
    <xf numFmtId="4" fontId="2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2" fontId="0" fillId="0" borderId="0" xfId="0" applyNumberFormat="1" applyBorder="1"/>
    <xf numFmtId="0" fontId="5" fillId="3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0"/>
  <sheetViews>
    <sheetView tabSelected="1" topLeftCell="A10" workbookViewId="0">
      <selection activeCell="M13" sqref="M13:N13"/>
    </sheetView>
  </sheetViews>
  <sheetFormatPr defaultRowHeight="15" x14ac:dyDescent="0.25"/>
  <cols>
    <col min="1" max="1" width="3.140625" style="1" customWidth="1"/>
    <col min="2" max="2" width="32.28515625" style="1" customWidth="1"/>
    <col min="3" max="3" width="15.85546875" style="2" customWidth="1"/>
    <col min="4" max="4" width="11.42578125" style="1" customWidth="1"/>
    <col min="5" max="5" width="19.7109375" style="3" customWidth="1"/>
    <col min="6" max="6" width="15.140625" style="3" customWidth="1"/>
    <col min="7" max="7" width="14.5703125" style="3" customWidth="1"/>
    <col min="8" max="8" width="11.28515625" style="1" hidden="1" customWidth="1"/>
    <col min="9" max="9" width="11.7109375" style="1" hidden="1" customWidth="1"/>
    <col min="10" max="10" width="12.140625" style="1" customWidth="1"/>
    <col min="11" max="11" width="14.85546875" style="1" customWidth="1"/>
    <col min="12" max="12" width="17.85546875" style="1" customWidth="1"/>
    <col min="13" max="13" width="22.140625" style="1" customWidth="1"/>
    <col min="14" max="14" width="5.28515625" style="1" customWidth="1"/>
    <col min="24" max="24" width="10.5703125" bestFit="1" customWidth="1"/>
  </cols>
  <sheetData>
    <row r="1" spans="1:24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24" x14ac:dyDescent="0.25">
      <c r="A2" s="18" t="s">
        <v>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24" ht="14.45" customHeight="1" x14ac:dyDescent="0.25">
      <c r="A3" s="19" t="s">
        <v>17</v>
      </c>
      <c r="B3" s="19"/>
      <c r="C3" s="19"/>
      <c r="D3" s="19"/>
      <c r="E3" s="19"/>
      <c r="F3" s="19"/>
      <c r="G3" s="19"/>
      <c r="H3" s="19"/>
      <c r="I3" s="19"/>
      <c r="J3" s="19"/>
      <c r="K3" s="20"/>
      <c r="L3" s="20"/>
      <c r="M3" s="20"/>
      <c r="N3" s="20"/>
    </row>
    <row r="4" spans="1:24" ht="72.75" customHeight="1" x14ac:dyDescent="0.25">
      <c r="A4" s="21" t="s">
        <v>1</v>
      </c>
      <c r="B4" s="21"/>
      <c r="C4" s="21"/>
      <c r="D4" s="21"/>
      <c r="E4" s="21"/>
      <c r="F4" s="21"/>
      <c r="G4" s="21"/>
      <c r="H4" s="21"/>
      <c r="I4" s="21"/>
      <c r="J4" s="21"/>
      <c r="K4" s="22" t="s">
        <v>18</v>
      </c>
      <c r="L4" s="22"/>
      <c r="M4" s="22"/>
      <c r="N4" s="22"/>
    </row>
    <row r="5" spans="1:24" ht="15.6" customHeight="1" x14ac:dyDescent="0.25">
      <c r="A5" s="24" t="s">
        <v>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24" ht="62.45" customHeight="1" x14ac:dyDescent="0.25">
      <c r="A6" s="25" t="s">
        <v>3</v>
      </c>
      <c r="B6" s="25" t="s">
        <v>16</v>
      </c>
      <c r="C6" s="25" t="s">
        <v>4</v>
      </c>
      <c r="D6" s="25" t="s">
        <v>5</v>
      </c>
      <c r="E6" s="26" t="s">
        <v>6</v>
      </c>
      <c r="F6" s="26"/>
      <c r="G6" s="26"/>
      <c r="H6" s="26"/>
      <c r="I6" s="26"/>
      <c r="J6" s="27" t="s">
        <v>7</v>
      </c>
      <c r="K6" s="27"/>
      <c r="L6" s="27"/>
      <c r="M6" s="26" t="s">
        <v>8</v>
      </c>
      <c r="N6" s="26"/>
    </row>
    <row r="7" spans="1:24" ht="134.25" customHeight="1" x14ac:dyDescent="0.25">
      <c r="A7" s="25"/>
      <c r="B7" s="25"/>
      <c r="C7" s="25"/>
      <c r="D7" s="25"/>
      <c r="E7" s="14" t="s">
        <v>34</v>
      </c>
      <c r="F7" s="14" t="s">
        <v>20</v>
      </c>
      <c r="G7" s="14" t="s">
        <v>19</v>
      </c>
      <c r="H7" s="4" t="s">
        <v>9</v>
      </c>
      <c r="I7" s="4" t="s">
        <v>10</v>
      </c>
      <c r="J7" s="13" t="s">
        <v>11</v>
      </c>
      <c r="K7" s="4" t="s">
        <v>12</v>
      </c>
      <c r="L7" s="4" t="s">
        <v>13</v>
      </c>
      <c r="M7" s="26" t="s">
        <v>14</v>
      </c>
      <c r="N7" s="26"/>
    </row>
    <row r="8" spans="1:24" x14ac:dyDescent="0.25">
      <c r="A8" s="4">
        <v>1</v>
      </c>
      <c r="B8" s="15" t="s">
        <v>22</v>
      </c>
      <c r="C8" s="4" t="s">
        <v>33</v>
      </c>
      <c r="D8" s="4">
        <v>85</v>
      </c>
      <c r="E8" s="14">
        <v>150</v>
      </c>
      <c r="F8" s="14"/>
      <c r="G8" s="14"/>
      <c r="H8" s="4"/>
      <c r="I8" s="4"/>
      <c r="J8" s="5">
        <f>E8</f>
        <v>150</v>
      </c>
      <c r="K8" s="5">
        <f>SQRT(((SUM((POWER(G8-J8,2)),(POWER(F8-J8,2)),(POWER(E8-J8,2)),)/(COLUMNS(E8:G8)-1))))</f>
        <v>150</v>
      </c>
      <c r="L8" s="5">
        <f t="shared" ref="L8:L13" si="0">K8/J8*100</f>
        <v>100</v>
      </c>
      <c r="M8" s="16">
        <f>D8*E8</f>
        <v>12750</v>
      </c>
      <c r="N8" s="16"/>
    </row>
    <row r="9" spans="1:24" x14ac:dyDescent="0.25">
      <c r="A9" s="4">
        <v>2</v>
      </c>
      <c r="B9" s="15" t="s">
        <v>23</v>
      </c>
      <c r="C9" s="4" t="s">
        <v>33</v>
      </c>
      <c r="D9" s="4">
        <v>85</v>
      </c>
      <c r="E9" s="14">
        <v>205</v>
      </c>
      <c r="F9" s="14"/>
      <c r="G9" s="14"/>
      <c r="H9" s="4"/>
      <c r="I9" s="4"/>
      <c r="J9" s="5">
        <f t="shared" ref="J9:J13" si="1">E9</f>
        <v>205</v>
      </c>
      <c r="K9" s="5">
        <f t="shared" ref="K9:K13" si="2">SQRT(((SUM((POWER(G9-J9,2)),(POWER(F9-J9,2)),(POWER(E9-J9,2)),)/(COLUMNS(E9:G9)-1))))</f>
        <v>205</v>
      </c>
      <c r="L9" s="5">
        <f t="shared" si="0"/>
        <v>100</v>
      </c>
      <c r="M9" s="16">
        <f t="shared" ref="M9:M11" si="3">D9*E9</f>
        <v>17425</v>
      </c>
      <c r="N9" s="16"/>
    </row>
    <row r="10" spans="1:24" ht="45" x14ac:dyDescent="0.25">
      <c r="A10" s="4">
        <v>3</v>
      </c>
      <c r="B10" s="15" t="s">
        <v>24</v>
      </c>
      <c r="C10" s="4" t="s">
        <v>33</v>
      </c>
      <c r="D10" s="4">
        <v>85</v>
      </c>
      <c r="E10" s="14">
        <v>381</v>
      </c>
      <c r="F10" s="14"/>
      <c r="G10" s="14"/>
      <c r="H10" s="4"/>
      <c r="I10" s="4"/>
      <c r="J10" s="5">
        <f t="shared" si="1"/>
        <v>381</v>
      </c>
      <c r="K10" s="5">
        <f t="shared" si="2"/>
        <v>381</v>
      </c>
      <c r="L10" s="5">
        <f t="shared" si="0"/>
        <v>100</v>
      </c>
      <c r="M10" s="16">
        <f t="shared" si="3"/>
        <v>32385</v>
      </c>
      <c r="N10" s="16"/>
    </row>
    <row r="11" spans="1:24" ht="45" x14ac:dyDescent="0.25">
      <c r="A11" s="4">
        <v>4</v>
      </c>
      <c r="B11" s="15" t="s">
        <v>25</v>
      </c>
      <c r="C11" s="4" t="s">
        <v>33</v>
      </c>
      <c r="D11" s="4">
        <v>85</v>
      </c>
      <c r="E11" s="14">
        <v>250</v>
      </c>
      <c r="F11" s="14"/>
      <c r="G11" s="14"/>
      <c r="H11" s="4"/>
      <c r="I11" s="4"/>
      <c r="J11" s="5">
        <f t="shared" si="1"/>
        <v>250</v>
      </c>
      <c r="K11" s="5">
        <f t="shared" si="2"/>
        <v>250</v>
      </c>
      <c r="L11" s="5">
        <f t="shared" si="0"/>
        <v>100</v>
      </c>
      <c r="M11" s="16">
        <f t="shared" si="3"/>
        <v>21250</v>
      </c>
      <c r="N11" s="16"/>
    </row>
    <row r="12" spans="1:24" ht="36" customHeight="1" x14ac:dyDescent="0.25">
      <c r="A12" s="4">
        <v>5</v>
      </c>
      <c r="B12" s="15" t="s">
        <v>26</v>
      </c>
      <c r="C12" s="4" t="s">
        <v>33</v>
      </c>
      <c r="D12" s="4">
        <v>1</v>
      </c>
      <c r="E12" s="14">
        <v>3400</v>
      </c>
      <c r="F12" s="14"/>
      <c r="G12" s="14"/>
      <c r="H12" s="4"/>
      <c r="I12" s="4"/>
      <c r="J12" s="5">
        <f t="shared" si="1"/>
        <v>3400</v>
      </c>
      <c r="K12" s="5">
        <f t="shared" si="2"/>
        <v>3400</v>
      </c>
      <c r="L12" s="5">
        <f t="shared" si="0"/>
        <v>100</v>
      </c>
      <c r="M12" s="16">
        <f>D12*E12</f>
        <v>3400</v>
      </c>
      <c r="N12" s="16"/>
    </row>
    <row r="13" spans="1:24" ht="30" x14ac:dyDescent="0.25">
      <c r="A13" s="4">
        <v>6</v>
      </c>
      <c r="B13" s="15" t="s">
        <v>26</v>
      </c>
      <c r="C13" s="9" t="s">
        <v>33</v>
      </c>
      <c r="D13" s="11">
        <v>1</v>
      </c>
      <c r="E13" s="10">
        <v>3400</v>
      </c>
      <c r="F13" s="10"/>
      <c r="G13" s="10"/>
      <c r="H13" s="4"/>
      <c r="I13" s="4"/>
      <c r="J13" s="5">
        <f t="shared" si="1"/>
        <v>3400</v>
      </c>
      <c r="K13" s="5">
        <f t="shared" si="2"/>
        <v>3400</v>
      </c>
      <c r="L13" s="5">
        <f t="shared" si="0"/>
        <v>100</v>
      </c>
      <c r="M13" s="16">
        <f t="shared" ref="M13" si="4">D13*E13</f>
        <v>3400</v>
      </c>
      <c r="N13" s="16"/>
      <c r="Q13" s="6"/>
      <c r="R13" s="6"/>
      <c r="S13" s="6"/>
      <c r="T13" s="7"/>
      <c r="U13" s="6"/>
      <c r="V13" s="8"/>
      <c r="W13" s="6"/>
      <c r="X13" s="7"/>
    </row>
    <row r="14" spans="1:24" ht="30" x14ac:dyDescent="0.25">
      <c r="A14" s="4">
        <v>7</v>
      </c>
      <c r="B14" s="15" t="s">
        <v>27</v>
      </c>
      <c r="C14" s="4" t="s">
        <v>33</v>
      </c>
      <c r="D14" s="4">
        <v>1</v>
      </c>
      <c r="E14" s="14">
        <v>3400</v>
      </c>
      <c r="F14" s="14"/>
      <c r="G14" s="14"/>
      <c r="H14" s="4"/>
      <c r="I14" s="4"/>
      <c r="J14" s="5">
        <f>E14</f>
        <v>3400</v>
      </c>
      <c r="K14" s="5">
        <f>SQRT(((SUM((POWER(G14-J14,2)),(POWER(F14-J14,2)),(POWER(E14-J14,2)),)/(COLUMNS(E14:G14)-1))))</f>
        <v>3400</v>
      </c>
      <c r="L14" s="5">
        <f t="shared" ref="L14" si="5">K14/J14*100</f>
        <v>100</v>
      </c>
      <c r="M14" s="16">
        <f>D14*E14</f>
        <v>3400</v>
      </c>
      <c r="N14" s="16"/>
    </row>
    <row r="15" spans="1:24" x14ac:dyDescent="0.25">
      <c r="A15" s="4">
        <v>8</v>
      </c>
      <c r="B15" s="12" t="s">
        <v>30</v>
      </c>
      <c r="C15" s="4" t="s">
        <v>33</v>
      </c>
      <c r="D15" s="4">
        <v>1</v>
      </c>
      <c r="E15" s="14">
        <v>3400</v>
      </c>
      <c r="F15" s="14"/>
      <c r="G15" s="14"/>
      <c r="H15" s="4"/>
      <c r="I15" s="4"/>
      <c r="J15" s="5">
        <f t="shared" ref="J15:J19" si="6">E15</f>
        <v>3400</v>
      </c>
      <c r="K15" s="5">
        <f t="shared" ref="K15:K19" si="7">SQRT(((SUM((POWER(G15-J15,2)),(POWER(F15-J15,2)),(POWER(E15-J15,2)),)/(COLUMNS(E15:G15)-1))))</f>
        <v>3400</v>
      </c>
      <c r="L15" s="5">
        <f t="shared" ref="L15:L19" si="8">K15/J15*100</f>
        <v>100</v>
      </c>
      <c r="M15" s="16">
        <f t="shared" ref="M15:M19" si="9">D15*E15</f>
        <v>3400</v>
      </c>
      <c r="N15" s="16"/>
    </row>
    <row r="16" spans="1:24" x14ac:dyDescent="0.25">
      <c r="A16" s="4">
        <v>9</v>
      </c>
      <c r="B16" s="12" t="s">
        <v>29</v>
      </c>
      <c r="C16" s="4" t="s">
        <v>33</v>
      </c>
      <c r="D16" s="4">
        <v>1</v>
      </c>
      <c r="E16" s="14">
        <v>3400</v>
      </c>
      <c r="F16" s="14"/>
      <c r="G16" s="14"/>
      <c r="H16" s="4"/>
      <c r="I16" s="4"/>
      <c r="J16" s="5">
        <f t="shared" si="6"/>
        <v>3400</v>
      </c>
      <c r="K16" s="5">
        <f t="shared" si="7"/>
        <v>3400</v>
      </c>
      <c r="L16" s="5">
        <f t="shared" si="8"/>
        <v>100</v>
      </c>
      <c r="M16" s="16">
        <f t="shared" si="9"/>
        <v>3400</v>
      </c>
      <c r="N16" s="16"/>
    </row>
    <row r="17" spans="1:24" x14ac:dyDescent="0.25">
      <c r="A17" s="4">
        <v>10</v>
      </c>
      <c r="B17" s="12" t="s">
        <v>28</v>
      </c>
      <c r="C17" s="4" t="s">
        <v>33</v>
      </c>
      <c r="D17" s="4">
        <v>5</v>
      </c>
      <c r="E17" s="14">
        <v>3400</v>
      </c>
      <c r="F17" s="14"/>
      <c r="G17" s="14"/>
      <c r="H17" s="4"/>
      <c r="I17" s="4"/>
      <c r="J17" s="5">
        <f t="shared" si="6"/>
        <v>3400</v>
      </c>
      <c r="K17" s="5">
        <f t="shared" si="7"/>
        <v>3400</v>
      </c>
      <c r="L17" s="5">
        <f t="shared" si="8"/>
        <v>100</v>
      </c>
      <c r="M17" s="16">
        <f t="shared" si="9"/>
        <v>17000</v>
      </c>
      <c r="N17" s="16"/>
    </row>
    <row r="18" spans="1:24" ht="32.25" customHeight="1" x14ac:dyDescent="0.25">
      <c r="A18" s="4">
        <v>11</v>
      </c>
      <c r="B18" s="12" t="s">
        <v>31</v>
      </c>
      <c r="C18" s="4" t="s">
        <v>33</v>
      </c>
      <c r="D18" s="4">
        <v>100</v>
      </c>
      <c r="E18" s="14">
        <v>52</v>
      </c>
      <c r="F18" s="14"/>
      <c r="G18" s="14"/>
      <c r="H18" s="4"/>
      <c r="I18" s="4"/>
      <c r="J18" s="5">
        <f t="shared" si="6"/>
        <v>52</v>
      </c>
      <c r="K18" s="5">
        <f t="shared" si="7"/>
        <v>52</v>
      </c>
      <c r="L18" s="5">
        <f t="shared" si="8"/>
        <v>100</v>
      </c>
      <c r="M18" s="16">
        <f>D18*E18</f>
        <v>5200</v>
      </c>
      <c r="N18" s="16"/>
    </row>
    <row r="19" spans="1:24" x14ac:dyDescent="0.25">
      <c r="A19" s="4">
        <v>12</v>
      </c>
      <c r="B19" s="12" t="s">
        <v>32</v>
      </c>
      <c r="C19" s="9" t="s">
        <v>33</v>
      </c>
      <c r="D19" s="11">
        <v>85</v>
      </c>
      <c r="E19" s="10">
        <v>310</v>
      </c>
      <c r="F19" s="10"/>
      <c r="G19" s="10"/>
      <c r="H19" s="4"/>
      <c r="I19" s="4"/>
      <c r="J19" s="5">
        <f t="shared" si="6"/>
        <v>310</v>
      </c>
      <c r="K19" s="5">
        <f t="shared" si="7"/>
        <v>310</v>
      </c>
      <c r="L19" s="5">
        <f t="shared" si="8"/>
        <v>100</v>
      </c>
      <c r="M19" s="16">
        <f t="shared" si="9"/>
        <v>26350</v>
      </c>
      <c r="N19" s="16"/>
      <c r="Q19" s="6"/>
      <c r="R19" s="6"/>
      <c r="S19" s="6"/>
      <c r="T19" s="7"/>
      <c r="U19" s="6"/>
      <c r="V19" s="8"/>
      <c r="W19" s="6"/>
      <c r="X19" s="7"/>
    </row>
    <row r="20" spans="1:24" x14ac:dyDescent="0.25">
      <c r="A20" s="23" t="s">
        <v>15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8">
        <f>SUM(M8:N19)</f>
        <v>149360</v>
      </c>
      <c r="N20" s="28"/>
    </row>
  </sheetData>
  <protectedRanges>
    <protectedRange sqref="C19 C13" name="Диапазон1"/>
    <protectedRange sqref="B19" name="Диапазон1_1"/>
    <protectedRange sqref="F19 F13" name="Диапазон1_2_1_1"/>
    <protectedRange sqref="G19 G13" name="Диапазон1_3_1_1"/>
  </protectedRanges>
  <mergeCells count="29">
    <mergeCell ref="M18:N18"/>
    <mergeCell ref="A20:L20"/>
    <mergeCell ref="A5:N5"/>
    <mergeCell ref="A6:A7"/>
    <mergeCell ref="B6:B7"/>
    <mergeCell ref="C6:C7"/>
    <mergeCell ref="D6:D7"/>
    <mergeCell ref="E6:I6"/>
    <mergeCell ref="J6:L6"/>
    <mergeCell ref="M6:N6"/>
    <mergeCell ref="M7:N7"/>
    <mergeCell ref="M19:N19"/>
    <mergeCell ref="M20:N20"/>
    <mergeCell ref="M14:N14"/>
    <mergeCell ref="M15:N15"/>
    <mergeCell ref="M16:N16"/>
    <mergeCell ref="M17:N17"/>
    <mergeCell ref="A1:N1"/>
    <mergeCell ref="A2:N2"/>
    <mergeCell ref="A3:J3"/>
    <mergeCell ref="K3:N3"/>
    <mergeCell ref="A4:J4"/>
    <mergeCell ref="K4:N4"/>
    <mergeCell ref="M8:N8"/>
    <mergeCell ref="M9:N9"/>
    <mergeCell ref="M10:N10"/>
    <mergeCell ref="M11:N11"/>
    <mergeCell ref="M12:N12"/>
    <mergeCell ref="M13:N13"/>
  </mergeCells>
  <pageMargins left="0.7" right="0.7" top="0.75" bottom="0.75" header="0.3" footer="0.3"/>
  <pageSetup paperSize="9" scale="8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2026-08-13T06:05:59Z</dcterms:modified>
</cp:coreProperties>
</file>