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Лист1" sheetId="1" r:id="rId1"/>
  </sheets>
  <definedNames>
    <definedName name="_xlnm.Print_Area" localSheetId="0">Лист1!$A$1:$M$19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J8" i="1" l="1"/>
  <c r="M9" i="1" l="1"/>
  <c r="K8" i="1" l="1"/>
  <c r="L8" i="1" s="1"/>
</calcChain>
</file>

<file path=xl/sharedStrings.xml><?xml version="1.0" encoding="utf-8"?>
<sst xmlns="http://schemas.openxmlformats.org/spreadsheetml/2006/main" count="31" uniqueCount="29">
  <si>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</si>
  <si>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</si>
  <si>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</si>
  <si>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</si>
  <si>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</si>
  <si>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</si>
  <si>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</si>
  <si>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</si>
  <si>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</si>
  <si>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</si>
  <si>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</si>
  <si>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</si>
  <si>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</si>
  <si>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</si>
  <si>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</si>
  <si>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</si>
  <si>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(должность)</t>
  </si>
  <si>
    <t>(подпись/расшифровка подписи)</t>
  </si>
  <si>
    <t>Средняя арифметическая цена за единицу, руб.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</si>
  <si>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</si>
  <si>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ИТОГО</t>
  </si>
  <si>
    <t>контрактный управляющий</t>
  </si>
  <si>
    <t>/Олейник Э.Ю./</t>
  </si>
  <si>
    <t>чел.</t>
  </si>
  <si>
    <t>Расчет НМЦК образовательные услуги</t>
  </si>
  <si>
    <t>образовательные услуги по предоставлению дополнительного профессионального образования посредством реализации программы повышения квалификации для руководителей организаций, отнесенных в установленном порядке к категориям по гражданской обороне:
• «Гражданская оборона и защита от чрезвычайных ситуаций»</t>
  </si>
  <si>
    <t>На основании проведенного анализа рынка и расчетов, НМЦК составляет: 4766,67  рублей. По решению заказчика НМЦК будет рассчитываться по минимальной цене за единицу услуги.</t>
  </si>
  <si>
    <t>Дата подготовки обоснования НМЦК:19.08.2026</t>
  </si>
  <si>
    <t>85.42.19.900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</si>
</sst>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3">
    <xf numFmtId="0" fontId="0" fillId="0" borderId="0" applyAlignment="0"/>
    <xf numFmtId="0" fontId="2" fillId="0" borderId="0" applyAlignment="0"/>
    <xf numFmtId="0" fontId="9" fillId="0" borderId="0" applyNumberFormat="0" applyFill="0" applyBorder="0" applyAlignment="0" applyProtection="0"/>
  </cellStyleXfs>
  <cellXfs count="46">
    <xf numFmtId="0" fontId="0" fillId="0" borderId="8" xfId="0" applyBorder="1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9" fillId="0" borderId="8" xfId="2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2" fontId="3" fillId="0" borderId="10" xfId="1" applyNumberFormat="1" applyFont="1" applyBorder="1" applyAlignment="1">
      <alignment horizontal="center" vertical="center" wrapText="1"/>
    </xf>
    <xf numFmtId="2" fontId="3" fillId="0" borderId="11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4</xdr:row>
      <xdr:rowOff>274320</xdr:rowOff>
    </xdr:from>
    <xdr:to>
      <xdr:col>1</xdr:col>
      <xdr:colOff>910365</xdr:colOff>
      <xdr:row>4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6</xdr:row>
      <xdr:rowOff>99060</xdr:rowOff>
    </xdr:from>
    <xdr:to>
      <xdr:col>12</xdr:col>
      <xdr:colOff>1424940</xdr:colOff>
      <xdr:row>6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175260</xdr:colOff>
      <xdr:row>6</xdr:row>
      <xdr:rowOff>205740</xdr:rowOff>
    </xdr:from>
    <xdr:to>
      <xdr:col>11</xdr:col>
      <xdr:colOff>929640</xdr:colOff>
      <xdr:row>6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6</xdr:row>
      <xdr:rowOff>182880</xdr:rowOff>
    </xdr:from>
    <xdr:to>
      <xdr:col>10</xdr:col>
      <xdr:colOff>1021080</xdr:colOff>
      <xdr:row>6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85.42.19.900&amp;expan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0"/>
  <sheetViews>
    <sheetView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4.85546875" style="1" customWidth="1"/>
    <col min="2" max="2" width="20.85546875" style="1" customWidth="1"/>
    <col min="3" max="3" width="17.85546875" style="1" customWidth="1"/>
    <col min="4" max="4" width="14.7109375" style="1" customWidth="1"/>
    <col min="5" max="5" width="11.28515625" style="1" customWidth="1"/>
    <col min="6" max="6" width="6.85546875" style="1" customWidth="1"/>
    <col min="7" max="7" width="15.140625" style="1" customWidth="1"/>
    <col min="8" max="8" width="12.85546875" style="2" customWidth="1"/>
    <col min="9" max="9" width="13.28515625" style="2" customWidth="1"/>
    <col min="10" max="10" width="14.5703125" style="2" customWidth="1"/>
    <col min="11" max="11" width="18.28515625" style="3" customWidth="1"/>
    <col min="12" max="12" width="14.7109375" style="3" customWidth="1"/>
    <col min="13" max="13" width="21.42578125" style="2" customWidth="1"/>
    <col min="14" max="14" width="18.42578125" style="1" customWidth="1"/>
    <col min="15" max="254" width="9.140625" style="1"/>
  </cols>
  <sheetData>
    <row r="1" spans="1:254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33" customHeight="1" x14ac:dyDescent="0.25">
      <c r="A2" s="30" t="s">
        <v>1</v>
      </c>
      <c r="B2" s="31"/>
      <c r="C2" s="23" t="s">
        <v>19</v>
      </c>
      <c r="D2" s="23"/>
      <c r="E2" s="23"/>
      <c r="F2" s="23"/>
      <c r="G2" s="23"/>
      <c r="H2" s="23"/>
      <c r="I2" s="23"/>
      <c r="J2" s="23"/>
      <c r="K2" s="23"/>
      <c r="L2" s="23"/>
      <c r="M2" s="2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46.5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7.25" customHeight="1" x14ac:dyDescent="0.25">
      <c r="A4" s="28" t="s">
        <v>24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26.75" customHeight="1" x14ac:dyDescent="0.2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53.25" customHeight="1" x14ac:dyDescent="0.25">
      <c r="A6" s="23" t="s">
        <v>4</v>
      </c>
      <c r="B6" s="23" t="s">
        <v>5</v>
      </c>
      <c r="C6" s="23"/>
      <c r="D6" s="24" t="s">
        <v>6</v>
      </c>
      <c r="E6" s="23" t="s">
        <v>7</v>
      </c>
      <c r="F6" s="25" t="s">
        <v>8</v>
      </c>
      <c r="G6" s="13" t="s">
        <v>9</v>
      </c>
      <c r="H6" s="13" t="s">
        <v>10</v>
      </c>
      <c r="I6" s="13" t="s">
        <v>11</v>
      </c>
      <c r="J6" s="26" t="s">
        <v>18</v>
      </c>
      <c r="K6" s="4" t="s">
        <v>12</v>
      </c>
      <c r="L6" s="4" t="s">
        <v>13</v>
      </c>
      <c r="M6" s="6" t="s">
        <v>14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58.15" customHeight="1" x14ac:dyDescent="0.25">
      <c r="A7" s="23"/>
      <c r="B7" s="23"/>
      <c r="C7" s="23"/>
      <c r="D7" s="24"/>
      <c r="E7" s="23"/>
      <c r="F7" s="25"/>
      <c r="G7" s="5" t="s">
        <v>15</v>
      </c>
      <c r="H7" s="5" t="s">
        <v>15</v>
      </c>
      <c r="I7" s="5" t="s">
        <v>15</v>
      </c>
      <c r="J7" s="27"/>
      <c r="K7" s="4"/>
      <c r="L7" s="4"/>
      <c r="M7" s="6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27.5" customHeight="1" x14ac:dyDescent="0.25">
      <c r="A8" s="15">
        <v>1</v>
      </c>
      <c r="B8" s="32" t="s">
        <v>25</v>
      </c>
      <c r="C8" s="32"/>
      <c r="D8" s="21" t="s">
        <v>28</v>
      </c>
      <c r="E8" s="17" t="s">
        <v>23</v>
      </c>
      <c r="F8" s="17">
        <v>1</v>
      </c>
      <c r="G8" s="14">
        <v>3500</v>
      </c>
      <c r="H8" s="14">
        <v>4800</v>
      </c>
      <c r="I8" s="14">
        <v>6000</v>
      </c>
      <c r="J8" s="16">
        <f>(G8+H8+I8)/3</f>
        <v>4766.666666666667</v>
      </c>
      <c r="K8" s="16">
        <f t="shared" ref="K8" si="0">SQRT(((SUM((POWER(I8-J8,2)),(POWER(H8-J8,2)),(POWER(G8-J8,2))))/(COLUMNS(G8:I8)-1)))</f>
        <v>1250.3332889007368</v>
      </c>
      <c r="L8" s="14">
        <f t="shared" ref="L8" si="1">K8/J8*100</f>
        <v>26.230768298616852</v>
      </c>
      <c r="M8" s="16">
        <f>J8</f>
        <v>4766.666666666667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9.5" customHeight="1" x14ac:dyDescent="0.25">
      <c r="A9" s="43" t="s">
        <v>20</v>
      </c>
      <c r="B9" s="44"/>
      <c r="C9" s="44"/>
      <c r="D9" s="44"/>
      <c r="E9" s="45"/>
      <c r="F9" s="11"/>
      <c r="G9" s="16"/>
      <c r="H9" s="20"/>
      <c r="I9" s="20"/>
      <c r="J9" s="16"/>
      <c r="K9" s="16"/>
      <c r="L9" s="16"/>
      <c r="M9" s="16">
        <f>SUM(M8:M8)</f>
        <v>4766.666666666667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8" customHeight="1" x14ac:dyDescent="0.25">
      <c r="A10" s="28" t="s">
        <v>26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5" customHeight="1" x14ac:dyDescent="0.25">
      <c r="A11" s="38" t="s">
        <v>27</v>
      </c>
      <c r="B11" s="38"/>
      <c r="C11" s="38"/>
      <c r="D11" s="38"/>
      <c r="E11" s="38"/>
      <c r="F11" s="38"/>
      <c r="G11" s="38"/>
      <c r="H11" s="38"/>
      <c r="I11" s="38"/>
      <c r="J11" s="39"/>
      <c r="K11" s="38"/>
      <c r="L11" s="38"/>
      <c r="M11" s="38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5" customHeight="1" thickBot="1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29.25" customHeight="1" thickBot="1" x14ac:dyDescent="0.3">
      <c r="A13" s="40" t="s">
        <v>21</v>
      </c>
      <c r="B13" s="40"/>
      <c r="C13" s="40"/>
      <c r="D13" s="40"/>
      <c r="E13" s="40"/>
      <c r="F13" s="18"/>
      <c r="G13" s="18"/>
      <c r="H13" s="18"/>
      <c r="I13" s="18"/>
      <c r="J13" s="18"/>
      <c r="K13" s="18"/>
      <c r="L13" s="18"/>
      <c r="M13" s="18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31.5" hidden="1" customHeight="1" x14ac:dyDescent="0.25">
      <c r="A14" s="41"/>
      <c r="B14" s="41"/>
      <c r="C14" s="41"/>
      <c r="D14" s="41"/>
      <c r="E14" s="41"/>
      <c r="F14" s="18"/>
      <c r="G14" s="18"/>
      <c r="H14" s="18"/>
      <c r="I14" s="18"/>
      <c r="J14" s="18"/>
      <c r="K14" s="18"/>
      <c r="L14" s="18"/>
      <c r="M14" s="18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7.25" customHeight="1" thickBot="1" x14ac:dyDescent="0.3">
      <c r="A15" s="42" t="s">
        <v>16</v>
      </c>
      <c r="B15" s="42"/>
      <c r="C15" s="42"/>
      <c r="D15" s="42"/>
      <c r="E15" s="42"/>
      <c r="F15" s="18"/>
      <c r="G15" s="18"/>
      <c r="H15" s="18"/>
      <c r="I15" s="18"/>
      <c r="J15" s="18"/>
      <c r="K15" s="18"/>
      <c r="L15" s="18"/>
      <c r="M15" s="18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24" customHeight="1" x14ac:dyDescent="0.25">
      <c r="A16" s="33" t="s">
        <v>22</v>
      </c>
      <c r="B16" s="34"/>
      <c r="C16" s="34"/>
      <c r="D16" s="34"/>
      <c r="E16" s="35"/>
      <c r="F16" s="18"/>
      <c r="G16" s="18"/>
      <c r="H16" s="18"/>
      <c r="I16" s="18"/>
      <c r="J16" s="18"/>
      <c r="K16" s="18"/>
      <c r="L16" s="18"/>
      <c r="M16" s="18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21" customHeight="1" thickBot="1" x14ac:dyDescent="0.3">
      <c r="A17" s="36" t="s">
        <v>17</v>
      </c>
      <c r="B17" s="36"/>
      <c r="C17" s="36"/>
      <c r="D17" s="37"/>
      <c r="E17" s="37"/>
      <c r="F17" s="19"/>
      <c r="G17" s="7"/>
      <c r="H17" s="18"/>
      <c r="I17" s="18"/>
      <c r="J17" s="18"/>
      <c r="K17" s="7"/>
      <c r="L17" s="18"/>
      <c r="M17" s="18"/>
      <c r="N17" s="8"/>
      <c r="S17" s="8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4.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12"/>
      <c r="K18" s="7"/>
      <c r="L18" s="7"/>
      <c r="M18" s="7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4.45" customHeight="1" x14ac:dyDescent="0.25">
      <c r="A19" s="9"/>
      <c r="B19" s="9"/>
      <c r="G19" s="2"/>
      <c r="I19" s="10"/>
      <c r="J19" s="10"/>
      <c r="K19" s="10"/>
      <c r="L19" s="2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4.45" customHeight="1" x14ac:dyDescent="0.25">
      <c r="A20" s="9"/>
      <c r="B20" s="9"/>
      <c r="G20" s="2"/>
      <c r="I20" s="10"/>
      <c r="J20" s="10"/>
      <c r="K20" s="10"/>
      <c r="L20" s="2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4.45" customHeight="1" x14ac:dyDescent="0.25">
      <c r="A21" s="9"/>
      <c r="B21" s="9"/>
      <c r="G21" s="2"/>
      <c r="I21" s="10"/>
      <c r="J21" s="10"/>
      <c r="K21" s="10"/>
      <c r="L21" s="2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4.45" customHeight="1" x14ac:dyDescent="0.25">
      <c r="A22" s="9"/>
      <c r="B22" s="9"/>
      <c r="G22" s="2"/>
      <c r="I22" s="10"/>
      <c r="J22" s="10"/>
      <c r="K22" s="10"/>
      <c r="L22" s="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4.45" customHeight="1" x14ac:dyDescent="0.25">
      <c r="A23" s="9"/>
      <c r="B23" s="9"/>
      <c r="G23" s="2"/>
      <c r="I23" s="10"/>
      <c r="J23" s="10"/>
      <c r="K23" s="10"/>
      <c r="L23" s="2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4.45" customHeight="1" x14ac:dyDescent="0.25">
      <c r="A24" s="9"/>
      <c r="B24" s="9"/>
      <c r="G24" s="2"/>
      <c r="I24" s="10"/>
      <c r="J24" s="10"/>
      <c r="K24" s="10"/>
      <c r="L24" s="2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4.45" customHeight="1" x14ac:dyDescent="0.25">
      <c r="A25" s="9"/>
      <c r="B25" s="9"/>
      <c r="G25" s="2"/>
      <c r="I25" s="10"/>
      <c r="J25" s="10"/>
      <c r="K25" s="10"/>
      <c r="L25" s="1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4.45" customHeight="1" x14ac:dyDescent="0.25">
      <c r="A26" s="9"/>
      <c r="B26" s="9"/>
      <c r="G26" s="2"/>
      <c r="I26" s="10"/>
      <c r="J26" s="10"/>
      <c r="K26" s="10"/>
      <c r="L26" s="10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4.45" customHeight="1" x14ac:dyDescent="0.25">
      <c r="A27" s="9"/>
      <c r="B27" s="9"/>
      <c r="G27" s="2"/>
      <c r="I27" s="10"/>
      <c r="J27" s="10"/>
      <c r="K27" s="10"/>
      <c r="L27" s="10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4.45" customHeight="1" x14ac:dyDescent="0.25">
      <c r="A28" s="9"/>
      <c r="B28" s="9"/>
      <c r="G28" s="2"/>
      <c r="I28" s="10"/>
      <c r="J28" s="10"/>
      <c r="K28" s="10"/>
      <c r="L28" s="10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4.45" customHeight="1" x14ac:dyDescent="0.25">
      <c r="A29"/>
      <c r="B29" s="9"/>
      <c r="C29" s="9"/>
      <c r="K29" s="10"/>
      <c r="L29" s="10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ht="14.45" customHeight="1" x14ac:dyDescent="0.25">
      <c r="A30"/>
      <c r="B30" s="9"/>
      <c r="C30" s="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</sheetData>
  <mergeCells count="22">
    <mergeCell ref="B8:C8"/>
    <mergeCell ref="A10:M10"/>
    <mergeCell ref="A16:E16"/>
    <mergeCell ref="A17:E17"/>
    <mergeCell ref="A11:M11"/>
    <mergeCell ref="A12:M12"/>
    <mergeCell ref="A13:E13"/>
    <mergeCell ref="A14:E14"/>
    <mergeCell ref="A15:E15"/>
    <mergeCell ref="A9:E9"/>
    <mergeCell ref="A4:M4"/>
    <mergeCell ref="C2:M3"/>
    <mergeCell ref="A1:M1"/>
    <mergeCell ref="A2:B2"/>
    <mergeCell ref="A3:B3"/>
    <mergeCell ref="A5:M5"/>
    <mergeCell ref="A6:A7"/>
    <mergeCell ref="B6:C7"/>
    <mergeCell ref="D6:D7"/>
    <mergeCell ref="E6:E7"/>
    <mergeCell ref="F6:F7"/>
    <mergeCell ref="J6:J7"/>
  </mergeCells>
  <phoneticPr fontId="7" type="noConversion"/>
  <hyperlinks>
    <hyperlink ref="D8" r:id="rId1" display="https://agregatoreat.ru/classifier/ktru-list?search=85.42.19.900&amp;expanded=true"/>
  </hyperlinks>
  <pageMargins left="0.23622047244094491" right="0.23622047244094491" top="0.19685039370078741" bottom="0.15748031496062992" header="0.31496062992125984" footer="0.31496062992125984"/>
  <pageSetup paperSize="9" scale="76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Олейник Эллина Юрьевна</cp:lastModifiedBy>
  <cp:lastPrinted>2026-08-19T11:01:11Z</cp:lastPrinted>
  <dcterms:created xsi:type="dcterms:W3CDTF">2020-11-24T08:13:39Z</dcterms:created>
  <dcterms:modified xsi:type="dcterms:W3CDTF">2026-08-19T12:36:39Z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