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B01F8227-6830-4214-A726-DAFA04940DA8}" xr6:coauthVersionLast="45" xr6:coauthVersionMax="45" xr10:uidLastSave="{00000000-0000-0000-0000-000000000000}"/>
  <bookViews>
    <workbookView xWindow="11820" yWindow="1890" windowWidth="15210" windowHeight="14055" xr2:uid="{00000000-000D-0000-FFFF-FFFF00000000}"/>
  </bookViews>
  <sheets>
    <sheet name="Лист1" sheetId="1" r:id="rId1"/>
  </sheets>
  <definedNames>
    <definedName name="_xlnm.Print_Area" localSheetId="0">Лист1!$A$1:$K$19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1" l="1"/>
  <c r="J7" i="1"/>
  <c r="I7" i="1"/>
  <c r="H7" i="1"/>
  <c r="H5" i="1" l="1"/>
  <c r="K5" i="1" s="1"/>
  <c r="I5" i="1"/>
  <c r="H6" i="1"/>
  <c r="I6" i="1"/>
  <c r="H8" i="1"/>
  <c r="K8" i="1" s="1"/>
  <c r="I8" i="1"/>
  <c r="J6" i="1" l="1"/>
  <c r="K6" i="1"/>
  <c r="J8" i="1"/>
  <c r="J5" i="1"/>
  <c r="H4" i="1"/>
  <c r="K4" i="1" s="1"/>
  <c r="I4" i="1"/>
  <c r="K9" i="1" l="1"/>
  <c r="J4" i="1"/>
</calcChain>
</file>

<file path=xl/sharedStrings.xml><?xml version="1.0" encoding="utf-8"?>
<sst xmlns="http://schemas.openxmlformats.org/spreadsheetml/2006/main" count="26" uniqueCount="22">
  <si>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</si>
  <si>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</si>
  <si>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</si>
  <si>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</si>
  <si>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</si>
  <si>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</si>
  <si>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</si>
  <si>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</si>
  <si>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</si>
  <si>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</si>
  <si>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 (без НДС), таможенных пошлин и иные расходы Поставщика, связанные с исполнением настоящего договора</t>
  </si>
  <si>
    <t>Расчет Н(М)ЦД</t>
  </si>
  <si>
    <t xml:space="preserve">КП № 1 </t>
  </si>
  <si>
    <t>КП № 2</t>
  </si>
  <si>
    <t>КП № 3</t>
  </si>
  <si>
    <t>Шт.</t>
  </si>
  <si>
    <t xml:space="preserve">Обоснование начальной (максимальной) цены договора
Поставка противопожарного оборудования
</t>
  </si>
  <si>
    <t>Извещатель пожарный ДИП-34А исп. 01                                               ОКПД2: 26.30.50.121</t>
  </si>
  <si>
    <t>Извещатель пожарный ДИП-34А 03                                                ОКПД2: 26.30.50.121</t>
  </si>
  <si>
    <t>Извещатель пожарный ИП212-141                                                ОКПД2: 26.30.50.121</t>
  </si>
  <si>
    <t>Аккумуляторная батарея Delta DTM1217                                       ОКПД2: 27.20.23.190</t>
  </si>
  <si>
    <t>Аккумуляторная батарея Delta DTM1207                                         ОКПД2: 27.20.23.190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</si>
</sst>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0\ _₽_-;\-* #,##0.0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Normal="100" zoomScaleSheetLayoutView="100" workbookViewId="0">
      <selection activeCell="B8" sqref="B8"/>
    </sheetView>
  </sheetViews>
  <sheetFormatPr defaultRowHeight="15" x14ac:dyDescent="0.25"/>
  <cols>
    <col min="1" max="1" width="6.140625" customWidth="1"/>
    <col min="2" max="2" width="39.85546875" customWidth="1"/>
    <col min="5" max="5" width="13.85546875" customWidth="1"/>
    <col min="6" max="6" width="14.42578125" customWidth="1"/>
    <col min="7" max="7" width="13.7109375" customWidth="1"/>
    <col min="8" max="8" width="12.42578125" customWidth="1"/>
    <col min="9" max="9" width="15" customWidth="1"/>
    <col min="10" max="10" width="15.85546875" customWidth="1"/>
    <col min="11" max="11" width="17.28515625" customWidth="1"/>
  </cols>
  <sheetData>
    <row r="1" spans="1:11" ht="76.5" customHeight="1" x14ac:dyDescent="0.25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11</v>
      </c>
    </row>
    <row r="3" spans="1:11" ht="75" customHeight="1" thickBot="1" x14ac:dyDescent="0.3">
      <c r="A3" s="14"/>
      <c r="B3" s="14"/>
      <c r="C3" s="19"/>
      <c r="D3" s="19"/>
      <c r="E3" s="1" t="s">
        <v>12</v>
      </c>
      <c r="F3" s="1" t="s">
        <v>13</v>
      </c>
      <c r="G3" s="1" t="s">
        <v>14</v>
      </c>
      <c r="H3" s="1" t="s">
        <v>5</v>
      </c>
      <c r="I3" s="1" t="s">
        <v>6</v>
      </c>
      <c r="J3" s="1" t="s">
        <v>7</v>
      </c>
      <c r="K3" s="14"/>
    </row>
    <row r="4" spans="1:11" ht="27.75" thickBot="1" x14ac:dyDescent="0.3">
      <c r="A4" s="2">
        <v>1</v>
      </c>
      <c r="B4" s="12" t="s">
        <v>17</v>
      </c>
      <c r="C4" s="3" t="s">
        <v>15</v>
      </c>
      <c r="D4" s="3">
        <v>1</v>
      </c>
      <c r="E4" s="6">
        <v>2800</v>
      </c>
      <c r="F4" s="6">
        <v>2850</v>
      </c>
      <c r="G4" s="6">
        <v>2900</v>
      </c>
      <c r="H4" s="10">
        <f>(E4+F4+G4)/3</f>
        <v>2850</v>
      </c>
      <c r="I4" s="7">
        <f>STDEV(E4:G4)</f>
        <v>50</v>
      </c>
      <c r="J4" s="8">
        <f>I4/H4*100</f>
        <v>1.7543859649122806</v>
      </c>
      <c r="K4" s="9">
        <f>H4*D4</f>
        <v>2850</v>
      </c>
    </row>
    <row r="5" spans="1:11" ht="27.75" thickBot="1" x14ac:dyDescent="0.3">
      <c r="A5" s="2">
        <v>2</v>
      </c>
      <c r="B5" s="13" t="s">
        <v>18</v>
      </c>
      <c r="C5" s="3" t="s">
        <v>15</v>
      </c>
      <c r="D5" s="3">
        <v>1</v>
      </c>
      <c r="E5" s="6">
        <v>2800</v>
      </c>
      <c r="F5" s="6">
        <v>2850</v>
      </c>
      <c r="G5" s="6">
        <v>2700</v>
      </c>
      <c r="H5" s="10">
        <f t="shared" ref="H5:H8" si="0">(E5+F5+G5)/3</f>
        <v>2783.3333333333335</v>
      </c>
      <c r="I5" s="7">
        <f t="shared" ref="I5:I8" si="1">STDEV(E5:G5)</f>
        <v>76.376261582597337</v>
      </c>
      <c r="J5" s="8">
        <f t="shared" ref="J5:J8" si="2">I5/H5*100</f>
        <v>2.7440573023687667</v>
      </c>
      <c r="K5" s="9">
        <f t="shared" ref="K5:K8" si="3">H5*D5</f>
        <v>2783.3333333333335</v>
      </c>
    </row>
    <row r="6" spans="1:11" ht="27.75" thickBot="1" x14ac:dyDescent="0.3">
      <c r="A6" s="2">
        <v>3</v>
      </c>
      <c r="B6" s="13" t="s">
        <v>19</v>
      </c>
      <c r="C6" s="3" t="s">
        <v>15</v>
      </c>
      <c r="D6" s="3">
        <v>1</v>
      </c>
      <c r="E6" s="6">
        <v>600</v>
      </c>
      <c r="F6" s="6">
        <v>800</v>
      </c>
      <c r="G6" s="6">
        <v>800</v>
      </c>
      <c r="H6" s="10">
        <f t="shared" si="0"/>
        <v>733.33333333333337</v>
      </c>
      <c r="I6" s="7">
        <f t="shared" si="1"/>
        <v>115.47005383792532</v>
      </c>
      <c r="J6" s="8">
        <f t="shared" si="2"/>
        <v>15.745916432444362</v>
      </c>
      <c r="K6" s="9">
        <f t="shared" si="3"/>
        <v>733.33333333333337</v>
      </c>
    </row>
    <row r="7" spans="1:11" ht="27.75" thickBot="1" x14ac:dyDescent="0.3">
      <c r="A7" s="2">
        <v>4</v>
      </c>
      <c r="B7" s="13" t="s">
        <v>20</v>
      </c>
      <c r="C7" s="3" t="s">
        <v>15</v>
      </c>
      <c r="D7" s="3">
        <v>28</v>
      </c>
      <c r="E7" s="6">
        <v>4500</v>
      </c>
      <c r="F7" s="6">
        <v>5500</v>
      </c>
      <c r="G7" s="6">
        <v>5800</v>
      </c>
      <c r="H7" s="10">
        <f>(E7+F7+G7)/3</f>
        <v>5266.666666666667</v>
      </c>
      <c r="I7" s="7">
        <f>STDEV(E7:G7)</f>
        <v>680.68592855540635</v>
      </c>
      <c r="J7" s="8">
        <f>I7/H7*100</f>
        <v>12.924416364976068</v>
      </c>
      <c r="K7" s="9">
        <f>H7*D7</f>
        <v>147466.66666666669</v>
      </c>
    </row>
    <row r="8" spans="1:11" ht="27.75" thickBot="1" x14ac:dyDescent="0.3">
      <c r="A8" s="2">
        <v>5</v>
      </c>
      <c r="B8" s="13" t="s">
        <v>21</v>
      </c>
      <c r="C8" s="3" t="s">
        <v>15</v>
      </c>
      <c r="D8" s="3">
        <v>6</v>
      </c>
      <c r="E8" s="6">
        <v>1900</v>
      </c>
      <c r="F8" s="6">
        <v>2250</v>
      </c>
      <c r="G8" s="6">
        <v>2560</v>
      </c>
      <c r="H8" s="10">
        <f t="shared" si="0"/>
        <v>2236.6666666666665</v>
      </c>
      <c r="I8" s="7">
        <f t="shared" si="1"/>
        <v>330.20195840323697</v>
      </c>
      <c r="J8" s="8">
        <f t="shared" si="2"/>
        <v>14.763127797462161</v>
      </c>
      <c r="K8" s="9">
        <f t="shared" si="3"/>
        <v>13420</v>
      </c>
    </row>
    <row r="9" spans="1:11" x14ac:dyDescent="0.25">
      <c r="A9" s="2"/>
      <c r="B9" s="3" t="s">
        <v>9</v>
      </c>
      <c r="C9" s="2"/>
      <c r="D9" s="2"/>
      <c r="E9" s="2"/>
      <c r="F9" s="2"/>
      <c r="G9" s="2"/>
      <c r="H9" s="2"/>
      <c r="I9" s="2"/>
      <c r="J9" s="2"/>
      <c r="K9" s="11">
        <f>SUM(K4:K8)</f>
        <v>167253.33333333334</v>
      </c>
    </row>
    <row r="11" spans="1:11" ht="33.75" customHeight="1" x14ac:dyDescent="0.25">
      <c r="A11" s="17" t="s">
        <v>10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/>
      <c r="B14" s="5"/>
      <c r="C14" s="4"/>
      <c r="D14" s="4"/>
      <c r="E14" s="4"/>
      <c r="F14" s="4"/>
      <c r="G14" s="4"/>
      <c r="H14" s="4"/>
      <c r="I14" s="4"/>
      <c r="J14" s="4"/>
      <c r="K14" s="4"/>
    </row>
  </sheetData>
  <mergeCells count="9">
    <mergeCell ref="K2:K3"/>
    <mergeCell ref="A1:K1"/>
    <mergeCell ref="A11:K11"/>
    <mergeCell ref="A2:A3"/>
    <mergeCell ref="B2:B3"/>
    <mergeCell ref="E2:G2"/>
    <mergeCell ref="H2:J2"/>
    <mergeCell ref="C2:C3"/>
    <mergeCell ref="D2:D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2026-08-25T09:11:36Z</dcterms:modified>
</cp:coreProperties>
</file>