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odgornayaTaV\AppData\Local\LANIT\LanDocs\EditedFiles\"/>
    </mc:Choice>
  </mc:AlternateContent>
  <bookViews>
    <workbookView xWindow="0" yWindow="0" windowWidth="15360" windowHeight="8340"/>
  </bookViews>
  <sheets>
    <sheet name="Расчет Н(М)ЦК" sheetId="1" r:id="rId1"/>
  </sheets>
  <definedNames>
    <definedName name="_xlnm._FilterDatabase" localSheetId="0" hidden="1">'Расчет Н(М)ЦК'!$J$1:$J$26</definedName>
    <definedName name="Z_1F4013FB_034F_4E77_8BA4_990079245C04_.wvu.PrintArea" localSheetId="0" hidden="1">'Расчет Н(М)ЦК'!$A$1:$M$26</definedName>
    <definedName name="Z_DCFEB137_D3C3_458C_B3FD_A6104F56F5DF_.wvu.PrintArea" localSheetId="0" hidden="1">'Расчет Н(М)ЦК'!$A$1:$M$26</definedName>
    <definedName name="Z_F263C406_08CA_4FB1_9F65_5C2FB05B447E_.wvu.PrintArea" localSheetId="0" hidden="1">'Расчет Н(М)ЦК'!$A$1:$M$26</definedName>
  </definedNames>
  <calcPr calcId="152511" refMode="R1C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M13" i="1" l="1"/>
  <c r="M14" i="1"/>
  <c r="M16" i="1"/>
  <c r="M17" i="1"/>
  <c r="M18" i="1"/>
  <c r="M19" i="1"/>
  <c r="M20" i="1"/>
  <c r="M22" i="1"/>
  <c r="M23" i="1" l="1"/>
  <c r="J14" i="1" l="1"/>
  <c r="J22" i="1"/>
  <c r="J16" i="1"/>
  <c r="J17" i="1"/>
  <c r="J18" i="1"/>
  <c r="J19" i="1"/>
  <c r="J13" i="1"/>
  <c r="J20" i="1"/>
</calcChain>
</file>

<file path=xl/sharedStrings.xml><?xml version="1.0" encoding="utf-8"?>
<sst xmlns="http://schemas.openxmlformats.org/spreadsheetml/2006/main" count="89" uniqueCount="40">
  <si>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</si>
  <si>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</si>
  <si>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</si>
  <si>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</si>
  <si>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</si>
  <si>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</si>
  <si>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Ср. рыночная цена за единицу
(руб.)</t>
  </si>
  <si>
    <t xml:space="preserve">Всего
НМЦК (ЦК) с учетом ЛБО (руб.)
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</si>
  <si>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</si>
  <si>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</si>
  <si>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</si>
  <si>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</si>
  <si>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</si>
  <si>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</si>
  <si>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</si>
  <si>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Расчет ЦК</t>
  </si>
  <si>
    <t>Итоговое значение ЦК (руб.)</t>
  </si>
  <si>
    <t>ИТОГО ЦК</t>
  </si>
  <si>
    <t xml:space="preserve">Используемый метод определения  ЦК: </t>
  </si>
  <si>
    <t xml:space="preserve">Обоснование цены контракта, заключаемого с единственным поставщиком (подрядчиком, исполнителем) (ЦК)
</t>
  </si>
  <si>
    <t>Управление Федерального казначейства по Белгородской области</t>
  </si>
  <si>
    <t>Управление Федерального казначейства по Брянской области</t>
  </si>
  <si>
    <t>СП и СИ контроллера со считывателем</t>
  </si>
  <si>
    <t>СП и СИ кнопки выхода</t>
  </si>
  <si>
    <t>СП и СИ извещателя пожарного дымового оптико-электронного ИП 212-45</t>
  </si>
  <si>
    <t>СП и СИ электромагнитного замка (удерживающего)</t>
  </si>
  <si>
    <t xml:space="preserve">СП и СИ блока питания (12В) </t>
  </si>
  <si>
    <t>Управление Федерального казначейства по Курской области</t>
  </si>
  <si>
    <t>СП машины уничтожителя бумаг Office Kit S200TS</t>
  </si>
  <si>
    <t>штука</t>
  </si>
  <si>
    <t>х</t>
  </si>
  <si>
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ОКПД2: 74.90.20.149</t>
  </si>
  <si>
    <t>СП и СИ внешнего USB оптического CD/DVD привода</t>
  </si>
  <si>
    <t>СП картриджа для принтера/МФУ</t>
  </si>
  <si>
    <r>
      <rPr>
        <b/>
        <sz val="12"/>
        <color theme="1"/>
        <rFont val="Times New Roman"/>
        <family val="1"/>
        <charset val="204"/>
      </rPr>
      <t>Дата подготовки обоснования ЦК:</t>
    </r>
    <r>
      <rPr>
        <sz val="12"/>
        <color theme="1"/>
        <rFont val="Times New Roman"/>
        <family val="1"/>
        <charset val="204"/>
      </rPr>
      <t xml:space="preserve"> 06.05.2026</t>
    </r>
  </si>
  <si>
    <t>Источник №1                        Вх. № 5283 от 06.05.2026</t>
  </si>
  <si>
    <t>Источник №2                           Вх. № 5284 от 06.05.2026</t>
  </si>
  <si>
    <t>Источник №3                         Вх. № 5286 от 06.05.2026</t>
  </si>
  <si>
    <r>
      <t xml:space="preserve">Реквизиты запросов ценовой информации (в т.ч. в ЕИС): </t>
    </r>
    <r>
      <rPr>
        <sz val="12"/>
        <rFont val="Times New Roman"/>
        <family val="1"/>
        <charset val="204"/>
      </rPr>
      <t>Запрос направлен в 5 организаций: исх. от 29.04.2026 № 50-09-19/2851, в ЕИС от 29.04.2026 № 0828100000726000446.Ответ получен от 3 (трех) организаций на основании данной информации произведен расчет ЦК: Источник № 1 - вх. от 06.05.2026 № 5283, Источник № 2 - вх. от 06.05.2026 № 5284, Источник № 3 - вх. от 06.05.2026 № 5286.</t>
    </r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</si>
  <si>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>Оказание услуг по проведению специальной проверки и специальных исследований технических средств для обеспечения нужд Управлений Федерального казначейства по Белгородской, Брянской, Курской областям.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</si>
</sst>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6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4" fillId="15" borderId="14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/>
    </xf>
    <xf numFmtId="0" fontId="23" fillId="15" borderId="0" xfId="0" applyFont="1" applyFill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view="pageBreakPreview" zoomScale="85" zoomScaleNormal="70" zoomScaleSheetLayoutView="85" workbookViewId="0">
      <selection activeCell="A25" sqref="A25:L25"/>
    </sheetView>
  </sheetViews>
  <sheetFormatPr defaultColWidth="9.140625" defaultRowHeight="15.75" x14ac:dyDescent="0.25"/>
  <cols>
    <col min="1" max="1" width="5.7109375" style="1" customWidth="1"/>
    <col min="2" max="2" width="15.7109375" style="1" customWidth="1"/>
    <col min="3" max="3" width="63.2851562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3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5.75" customHeight="1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.75" customHeight="1" x14ac:dyDescent="0.25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25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2"/>
      <c r="M4" s="13"/>
      <c r="N4" s="13"/>
      <c r="O4" s="11"/>
    </row>
    <row r="5" spans="1:15" ht="60" customHeight="1" x14ac:dyDescent="0.25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31.5" customHeight="1" x14ac:dyDescent="0.25">
      <c r="A6" s="42" t="s">
        <v>38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.75" customHeight="1" x14ac:dyDescent="0.25">
      <c r="A7" s="43" t="s">
        <v>0</v>
      </c>
      <c r="B7" s="38" t="s">
        <v>4</v>
      </c>
      <c r="C7" s="38" t="s">
        <v>3</v>
      </c>
      <c r="D7" s="38" t="s">
        <v>9</v>
      </c>
      <c r="E7" s="38" t="s">
        <v>1</v>
      </c>
      <c r="F7" s="38" t="s">
        <v>2</v>
      </c>
      <c r="G7" s="35" t="s">
        <v>15</v>
      </c>
      <c r="H7" s="36"/>
      <c r="I7" s="36"/>
      <c r="J7" s="36"/>
      <c r="K7" s="36"/>
      <c r="L7" s="36"/>
      <c r="M7" s="37"/>
      <c r="N7" s="28" t="s">
        <v>11</v>
      </c>
      <c r="O7" s="28" t="s">
        <v>7</v>
      </c>
    </row>
    <row r="8" spans="1:15" x14ac:dyDescent="0.25">
      <c r="A8" s="44"/>
      <c r="B8" s="39"/>
      <c r="C8" s="39"/>
      <c r="D8" s="39"/>
      <c r="E8" s="39"/>
      <c r="F8" s="39"/>
      <c r="G8" s="35" t="s">
        <v>5</v>
      </c>
      <c r="H8" s="36"/>
      <c r="I8" s="37"/>
      <c r="J8" s="28" t="s">
        <v>8</v>
      </c>
      <c r="K8" s="28" t="s">
        <v>6</v>
      </c>
      <c r="L8" s="28" t="s">
        <v>10</v>
      </c>
      <c r="M8" s="28" t="s">
        <v>16</v>
      </c>
      <c r="N8" s="29"/>
      <c r="O8" s="29"/>
    </row>
    <row r="9" spans="1:15" ht="39.950000000000003" customHeight="1" x14ac:dyDescent="0.25">
      <c r="A9" s="44"/>
      <c r="B9" s="39"/>
      <c r="C9" s="39"/>
      <c r="D9" s="39"/>
      <c r="E9" s="39"/>
      <c r="F9" s="39"/>
      <c r="G9" s="24" t="s">
        <v>35</v>
      </c>
      <c r="H9" s="24" t="s">
        <v>36</v>
      </c>
      <c r="I9" s="24" t="s">
        <v>37</v>
      </c>
      <c r="J9" s="29"/>
      <c r="K9" s="29"/>
      <c r="L9" s="29"/>
      <c r="M9" s="29"/>
      <c r="N9" s="29"/>
      <c r="O9" s="29"/>
    </row>
    <row r="10" spans="1:15" x14ac:dyDescent="0.25">
      <c r="A10" s="45"/>
      <c r="B10" s="40"/>
      <c r="C10" s="40"/>
      <c r="D10" s="40"/>
      <c r="E10" s="40"/>
      <c r="F10" s="40"/>
      <c r="G10" s="4"/>
      <c r="H10" s="5"/>
      <c r="I10" s="5"/>
      <c r="J10" s="30"/>
      <c r="K10" s="30"/>
      <c r="L10" s="30"/>
      <c r="M10" s="30"/>
      <c r="N10" s="30"/>
      <c r="O10" s="30"/>
    </row>
    <row r="11" spans="1:15" x14ac:dyDescent="0.25">
      <c r="A11" s="6">
        <v>1</v>
      </c>
      <c r="B11" s="7">
        <v>2</v>
      </c>
      <c r="C11" s="10">
        <v>3</v>
      </c>
      <c r="D11" s="7">
        <v>4</v>
      </c>
      <c r="E11" s="7">
        <v>5</v>
      </c>
      <c r="F11" s="7">
        <v>6</v>
      </c>
      <c r="G11" s="4">
        <v>8</v>
      </c>
      <c r="H11" s="5">
        <v>9</v>
      </c>
      <c r="I11" s="8">
        <v>10</v>
      </c>
      <c r="J11" s="9">
        <v>11</v>
      </c>
      <c r="K11" s="9">
        <v>12</v>
      </c>
      <c r="L11" s="9">
        <v>13</v>
      </c>
      <c r="M11" s="9">
        <v>14</v>
      </c>
      <c r="N11" s="9">
        <v>15</v>
      </c>
      <c r="O11" s="9">
        <v>16</v>
      </c>
    </row>
    <row r="12" spans="1:15" x14ac:dyDescent="0.25">
      <c r="A12" s="31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x14ac:dyDescent="0.25">
      <c r="A13" s="15">
        <v>1</v>
      </c>
      <c r="B13" s="19" t="s">
        <v>30</v>
      </c>
      <c r="C13" s="18" t="s">
        <v>32</v>
      </c>
      <c r="D13" s="19" t="s">
        <v>30</v>
      </c>
      <c r="E13" s="16" t="s">
        <v>29</v>
      </c>
      <c r="F13" s="16">
        <v>2</v>
      </c>
      <c r="G13" s="21">
        <v>5000</v>
      </c>
      <c r="H13" s="21">
        <v>5500</v>
      </c>
      <c r="I13" s="21">
        <v>5600</v>
      </c>
      <c r="J13" s="20">
        <f t="shared" ref="J13:J20" si="0">(STDEV(G13:I13)/AVERAGE(G13:I13))*100</f>
        <v>5.9898451931633252</v>
      </c>
      <c r="K13" s="19"/>
      <c r="L13" s="21">
        <v>80000</v>
      </c>
      <c r="M13" s="21">
        <f>G13*F13</f>
        <v>10000</v>
      </c>
      <c r="N13" s="19" t="s">
        <v>30</v>
      </c>
      <c r="O13" s="19" t="s">
        <v>30</v>
      </c>
    </row>
    <row r="14" spans="1:15" x14ac:dyDescent="0.25">
      <c r="A14" s="15">
        <v>2</v>
      </c>
      <c r="B14" s="19" t="s">
        <v>30</v>
      </c>
      <c r="C14" s="18" t="s">
        <v>33</v>
      </c>
      <c r="D14" s="19" t="s">
        <v>30</v>
      </c>
      <c r="E14" s="16" t="s">
        <v>29</v>
      </c>
      <c r="F14" s="16">
        <v>5</v>
      </c>
      <c r="G14" s="21">
        <v>3500</v>
      </c>
      <c r="H14" s="21">
        <v>3600</v>
      </c>
      <c r="I14" s="21">
        <v>3600</v>
      </c>
      <c r="J14" s="20">
        <f t="shared" si="0"/>
        <v>1.6187390724942778</v>
      </c>
      <c r="K14" s="19"/>
      <c r="L14" s="21">
        <v>80000</v>
      </c>
      <c r="M14" s="21">
        <f>G14*F14</f>
        <v>17500</v>
      </c>
      <c r="N14" s="19" t="s">
        <v>30</v>
      </c>
      <c r="O14" s="19" t="s">
        <v>30</v>
      </c>
    </row>
    <row r="15" spans="1:15" x14ac:dyDescent="0.25">
      <c r="A15" s="31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x14ac:dyDescent="0.25">
      <c r="A16" s="15">
        <v>3</v>
      </c>
      <c r="B16" s="19" t="s">
        <v>30</v>
      </c>
      <c r="C16" s="17" t="s">
        <v>25</v>
      </c>
      <c r="D16" s="19" t="s">
        <v>30</v>
      </c>
      <c r="E16" s="16" t="s">
        <v>29</v>
      </c>
      <c r="F16" s="15">
        <v>1</v>
      </c>
      <c r="G16" s="23">
        <v>3500</v>
      </c>
      <c r="H16" s="23">
        <v>3600</v>
      </c>
      <c r="I16" s="23">
        <v>3600</v>
      </c>
      <c r="J16" s="20">
        <f t="shared" si="0"/>
        <v>1.6187390724942778</v>
      </c>
      <c r="K16" s="15"/>
      <c r="L16" s="21">
        <v>76000</v>
      </c>
      <c r="M16" s="21">
        <f>G16*F16</f>
        <v>3500</v>
      </c>
      <c r="N16" s="19" t="s">
        <v>30</v>
      </c>
      <c r="O16" s="19" t="s">
        <v>30</v>
      </c>
    </row>
    <row r="17" spans="1:15" x14ac:dyDescent="0.25">
      <c r="A17" s="15">
        <v>4</v>
      </c>
      <c r="B17" s="19" t="s">
        <v>30</v>
      </c>
      <c r="C17" s="17" t="s">
        <v>22</v>
      </c>
      <c r="D17" s="19" t="s">
        <v>30</v>
      </c>
      <c r="E17" s="16" t="s">
        <v>29</v>
      </c>
      <c r="F17" s="15">
        <v>1</v>
      </c>
      <c r="G17" s="23">
        <v>5000</v>
      </c>
      <c r="H17" s="23">
        <v>5500</v>
      </c>
      <c r="I17" s="23">
        <v>5600</v>
      </c>
      <c r="J17" s="20">
        <f t="shared" si="0"/>
        <v>5.9898451931633252</v>
      </c>
      <c r="K17" s="15"/>
      <c r="L17" s="21">
        <v>76000</v>
      </c>
      <c r="M17" s="21">
        <f t="shared" ref="M17:M20" si="1">G17*F17</f>
        <v>5000</v>
      </c>
      <c r="N17" s="19" t="s">
        <v>30</v>
      </c>
      <c r="O17" s="19" t="s">
        <v>30</v>
      </c>
    </row>
    <row r="18" spans="1:15" x14ac:dyDescent="0.25">
      <c r="A18" s="15">
        <v>5</v>
      </c>
      <c r="B18" s="19" t="s">
        <v>30</v>
      </c>
      <c r="C18" s="17" t="s">
        <v>23</v>
      </c>
      <c r="D18" s="19" t="s">
        <v>30</v>
      </c>
      <c r="E18" s="16" t="s">
        <v>29</v>
      </c>
      <c r="F18" s="15">
        <v>1</v>
      </c>
      <c r="G18" s="23">
        <v>3500</v>
      </c>
      <c r="H18" s="23">
        <v>3600</v>
      </c>
      <c r="I18" s="23">
        <v>3600</v>
      </c>
      <c r="J18" s="20">
        <f t="shared" si="0"/>
        <v>1.6187390724942778</v>
      </c>
      <c r="K18" s="15"/>
      <c r="L18" s="21">
        <v>76000</v>
      </c>
      <c r="M18" s="21">
        <f t="shared" si="1"/>
        <v>3500</v>
      </c>
      <c r="N18" s="19" t="s">
        <v>30</v>
      </c>
      <c r="O18" s="19" t="s">
        <v>30</v>
      </c>
    </row>
    <row r="19" spans="1:15" x14ac:dyDescent="0.25">
      <c r="A19" s="15">
        <v>6</v>
      </c>
      <c r="B19" s="19" t="s">
        <v>30</v>
      </c>
      <c r="C19" s="17" t="s">
        <v>26</v>
      </c>
      <c r="D19" s="19" t="s">
        <v>30</v>
      </c>
      <c r="E19" s="16" t="s">
        <v>29</v>
      </c>
      <c r="F19" s="15">
        <v>1</v>
      </c>
      <c r="G19" s="23">
        <v>5000</v>
      </c>
      <c r="H19" s="23">
        <v>5500</v>
      </c>
      <c r="I19" s="23">
        <v>5600</v>
      </c>
      <c r="J19" s="20">
        <f t="shared" si="0"/>
        <v>5.9898451931633252</v>
      </c>
      <c r="K19" s="15"/>
      <c r="L19" s="21">
        <v>76000</v>
      </c>
      <c r="M19" s="21">
        <f t="shared" si="1"/>
        <v>5000</v>
      </c>
      <c r="N19" s="19" t="s">
        <v>30</v>
      </c>
      <c r="O19" s="19" t="s">
        <v>30</v>
      </c>
    </row>
    <row r="20" spans="1:15" ht="31.5" x14ac:dyDescent="0.25">
      <c r="A20" s="15">
        <v>7</v>
      </c>
      <c r="B20" s="19" t="s">
        <v>30</v>
      </c>
      <c r="C20" s="18" t="s">
        <v>24</v>
      </c>
      <c r="D20" s="19" t="s">
        <v>30</v>
      </c>
      <c r="E20" s="16" t="s">
        <v>29</v>
      </c>
      <c r="F20" s="16">
        <v>3</v>
      </c>
      <c r="G20" s="21">
        <v>3500</v>
      </c>
      <c r="H20" s="21">
        <v>3600</v>
      </c>
      <c r="I20" s="21">
        <v>3600</v>
      </c>
      <c r="J20" s="20">
        <f t="shared" si="0"/>
        <v>1.6187390724942778</v>
      </c>
      <c r="K20" s="19"/>
      <c r="L20" s="21">
        <v>76000</v>
      </c>
      <c r="M20" s="21">
        <f t="shared" si="1"/>
        <v>10500</v>
      </c>
      <c r="N20" s="19" t="s">
        <v>30</v>
      </c>
      <c r="O20" s="19" t="s">
        <v>30</v>
      </c>
    </row>
    <row r="21" spans="1:15" x14ac:dyDescent="0.25">
      <c r="A21" s="31" t="s">
        <v>27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x14ac:dyDescent="0.25">
      <c r="A22" s="15">
        <v>8</v>
      </c>
      <c r="B22" s="19" t="s">
        <v>30</v>
      </c>
      <c r="C22" s="18" t="s">
        <v>28</v>
      </c>
      <c r="D22" s="19" t="s">
        <v>30</v>
      </c>
      <c r="E22" s="16" t="s">
        <v>29</v>
      </c>
      <c r="F22" s="16">
        <v>1</v>
      </c>
      <c r="G22" s="21">
        <v>25000</v>
      </c>
      <c r="H22" s="21">
        <v>26000</v>
      </c>
      <c r="I22" s="21">
        <v>26500</v>
      </c>
      <c r="J22" s="20">
        <f t="shared" ref="J22" si="2">(STDEV(G22:I22)/AVERAGE(G22:I22))*100</f>
        <v>2.9565004483586068</v>
      </c>
      <c r="K22" s="19"/>
      <c r="L22" s="21">
        <v>38000</v>
      </c>
      <c r="M22" s="21">
        <f>G22*F22</f>
        <v>25000</v>
      </c>
      <c r="N22" s="19" t="s">
        <v>30</v>
      </c>
      <c r="O22" s="19" t="s">
        <v>30</v>
      </c>
    </row>
    <row r="23" spans="1:15" s="2" customFormat="1" ht="15.75" customHeight="1" x14ac:dyDescent="0.25">
      <c r="A23" s="25" t="s">
        <v>17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2">
        <f>M13+M14+M16+M17+M18+M19+M20+M22</f>
        <v>80000</v>
      </c>
      <c r="N23" s="14" t="s">
        <v>30</v>
      </c>
      <c r="O23" s="14" t="s">
        <v>30</v>
      </c>
    </row>
    <row r="24" spans="1:15" s="2" customFormat="1" ht="15.75" customHeight="1" x14ac:dyDescent="0.25">
      <c r="A24" s="25" t="s">
        <v>12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14" t="s">
        <v>30</v>
      </c>
      <c r="N24" s="14" t="s">
        <v>30</v>
      </c>
      <c r="O24" s="14" t="s">
        <v>30</v>
      </c>
    </row>
    <row r="25" spans="1:15" s="2" customFormat="1" ht="15.75" customHeight="1" x14ac:dyDescent="0.25">
      <c r="A25" s="25" t="s">
        <v>13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14" t="s">
        <v>30</v>
      </c>
      <c r="N25" s="14" t="s">
        <v>30</v>
      </c>
      <c r="O25" s="14" t="s">
        <v>30</v>
      </c>
    </row>
    <row r="26" spans="1:15" x14ac:dyDescent="0.25">
      <c r="A26" s="26" t="s">
        <v>14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14" t="s">
        <v>30</v>
      </c>
      <c r="N26" s="14" t="s">
        <v>30</v>
      </c>
      <c r="O26" s="14" t="s">
        <v>30</v>
      </c>
    </row>
  </sheetData>
  <sheetProtection selectLockedCells="1" selectUnlockedCells="1"/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7">
    <mergeCell ref="A1:O1"/>
    <mergeCell ref="A3:O3"/>
    <mergeCell ref="A5:O5"/>
    <mergeCell ref="O7:O10"/>
    <mergeCell ref="G7:M7"/>
    <mergeCell ref="E7:E10"/>
    <mergeCell ref="C7:C10"/>
    <mergeCell ref="N7:N10"/>
    <mergeCell ref="F7:F10"/>
    <mergeCell ref="G8:I8"/>
    <mergeCell ref="A2:O2"/>
    <mergeCell ref="A6:O6"/>
    <mergeCell ref="A7:A10"/>
    <mergeCell ref="B7:B10"/>
    <mergeCell ref="L8:L10"/>
    <mergeCell ref="D7:D10"/>
    <mergeCell ref="A25:L25"/>
    <mergeCell ref="A26:L26"/>
    <mergeCell ref="A4:K4"/>
    <mergeCell ref="M8:M10"/>
    <mergeCell ref="J8:J10"/>
    <mergeCell ref="K8:K10"/>
    <mergeCell ref="A12:O12"/>
    <mergeCell ref="A15:O15"/>
    <mergeCell ref="A21:O21"/>
    <mergeCell ref="A23:L23"/>
    <mergeCell ref="A24:L24"/>
  </mergeCells>
  <pageMargins left="0.43307086614173229" right="0.23622047244094491" top="0.19685039370078741" bottom="0.19685039370078741" header="0.11811023622047245" footer="0.11811023622047245"/>
  <pageSetup paperSize="9" scale="47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Подгорная Татьяна Владимировна</cp:lastModifiedBy>
  <cp:lastPrinted>2022-12-08T05:20:45Z</cp:lastPrinted>
  <dcterms:created xsi:type="dcterms:W3CDTF">2006-09-16T00:00:00Z</dcterms:created>
  <dcterms:modified xsi:type="dcterms:W3CDTF">2026-05-12T06:54:51Z</dcterms:modified>
</cp:coreProperties>
</file>