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rofessional\YandexDisk\ФКУ ЦИТО (рабочие документы)\ОООС\!! КОНТРАКТЫ\!!! КОНТРАКТЫ ЦИТОВ 2026\ЕДИНСТВЕННЫЙ\ОЦЕНКА ГИЛЬЗЫ\"/>
    </mc:Choice>
  </mc:AlternateContent>
  <bookViews>
    <workbookView xWindow="-120" yWindow="-120" windowWidth="29040" windowHeight="15840" tabRatio="500"/>
  </bookViews>
  <sheets>
    <sheet name="Общее" sheetId="1" r:id="rId1"/>
  </sheets>
  <definedNames>
    <definedName name="_xlnm_Print_Area" localSheetId="0">Общее!$A$7:$L$30</definedName>
    <definedName name="OLE_LINK1" localSheetId="0">Общее!$A$21</definedName>
    <definedName name="_xlnm.Print_Titles" localSheetId="0">Общее!$24:$24</definedName>
    <definedName name="_xlnm.Print_Area" localSheetId="0">Общее!$A$5:$L$31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25" i="1" l="1"/>
  <c r="I25" i="1" l="1"/>
  <c r="L26" i="1" l="1"/>
  <c r="J25" i="1"/>
  <c r="K25" i="1" s="1"/>
</calcChain>
</file>

<file path=xl/sharedStrings.xml><?xml version="1.0" encoding="utf-8"?>
<sst xmlns="http://schemas.openxmlformats.org/spreadsheetml/2006/main" count="43" uniqueCount="41">
  <si>
    <t>Форма используется заказчиками, для которых не установлены требования о нормировании в сфере закупок в соответствии со ст. 19 Закона № 44-ФЗ</t>
  </si>
  <si>
    <r>
      <rPr>
        <b/>
        <sz val="14"/>
        <rFont val="Times New Roman"/>
        <family val="1"/>
        <charset val="204"/>
      </rPr>
      <t xml:space="preserve">Обоснование начальной (максимальной) цены контракта
</t>
    </r>
    <r>
      <rPr>
        <b/>
        <sz val="11"/>
        <rFont val="Times New Roman"/>
        <family val="1"/>
        <charset val="204"/>
      </rPr>
      <t>при невозможности применения метода сопоставимых рыночных цен (анализа рынка) с соблюдением особенности определения НМЦК, установленной абзацем вторым подпункта «в» пункта 7 постановления Правительства Российской Федерации от 23.12.2024 № 1875 «О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лиц»</t>
    </r>
  </si>
  <si>
    <t xml:space="preserve">(указывается предмет контракта) </t>
  </si>
  <si>
    <r>
      <rPr>
        <sz val="12"/>
        <color rgb="FF000000"/>
        <rFont val="Times New Roman"/>
        <family val="1"/>
        <charset val="204"/>
      </rPr>
      <t xml:space="preserve">Используемый метод определения начальной (максимальной) цены контракта: </t>
    </r>
    <r>
      <rPr>
        <b/>
        <u/>
        <sz val="12"/>
        <color rgb="FF000000"/>
        <rFont val="Times New Roman"/>
        <family val="1"/>
        <charset val="204"/>
      </rPr>
      <t>иной</t>
    </r>
    <r>
      <rPr>
        <sz val="12"/>
        <color rgb="FF000000"/>
        <rFont val="Times New Roman"/>
        <family val="1"/>
        <charset val="204"/>
      </rPr>
      <t xml:space="preserve"> </t>
    </r>
  </si>
  <si>
    <t xml:space="preserve">Обоснование выбранного метода обоснования начальной (максимальной) цены контракта: </t>
  </si>
  <si>
    <t xml:space="preserve">Метод сопоставимых рыночных цен (анализа рынка)
</t>
  </si>
  <si>
    <r>
      <rPr>
        <sz val="12"/>
        <color rgb="FF000000"/>
        <rFont val="Times New Roman"/>
        <family val="1"/>
        <charset val="204"/>
      </rPr>
      <t>Не применяется: невозможность соблюдения требований абзаца второго подпункта «в» пункта 7 Постановления Правительства РФ от 23.12.2024 № 1875 "О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лиц" по причине, что</t>
    </r>
    <r>
      <rPr>
        <sz val="12"/>
        <color rgb="FF000000"/>
        <rFont val="Times New Roman"/>
        <family val="1"/>
        <charset val="204"/>
      </rPr>
      <t xml:space="preserve"> производство как идентичного товара, так и однородного товара на территории государств-членов ЕАЭС отсутствует (прекращено).</t>
    </r>
  </si>
  <si>
    <t>Нормативный метод</t>
  </si>
  <si>
    <t>Не применяется: отсутствуют требования к закупаемым товарам, работам, услугам, устанавливающие предельные цены товаров, работ, услуг</t>
  </si>
  <si>
    <t>Тарифный метод</t>
  </si>
  <si>
    <t>Не применяется: цены закупаемых товаров, работ, услуг для не подлежат государственному регулированию и не установлены муниципальными правовыми актами.</t>
  </si>
  <si>
    <t>Проектно-сметный метод</t>
  </si>
  <si>
    <t>Не применяется: на основании ч. 9, 9.1 и 9.2 статьи 22 Федерального закона № 44-ФЗ.</t>
  </si>
  <si>
    <t>Затратный метод</t>
  </si>
  <si>
    <t>Не применяется: отсутствует возможность определить сумму произведенных затрат и обычной для определенной сферы деятельности прибыли.</t>
  </si>
  <si>
    <t>Иной метод</t>
  </si>
  <si>
    <t>Применяется: Расчет выполнен аналогично методу сопоставимых рыночных цен (анализа рынка) с учетом товаров, происходящих из иных иностранных государств.</t>
  </si>
  <si>
    <t>Таблица
для обоснования начальной (максимальной) цены контракта</t>
  </si>
  <si>
    <t>№ п/п</t>
  </si>
  <si>
    <t xml:space="preserve">Наименование товара, работы, услуги </t>
  </si>
  <si>
    <t>Основные характеристики товара, работы, услуги</t>
  </si>
  <si>
    <t>Ед. изм</t>
  </si>
  <si>
    <t>Кол-во</t>
  </si>
  <si>
    <t xml:space="preserve">Источники ценовой информации </t>
  </si>
  <si>
    <t>Однородность совокупности значений выявленных цен</t>
  </si>
  <si>
    <t>Начальная (максимальная) цена контракта по позиции (НМЦтру), руб.</t>
  </si>
  <si>
    <t>Средняя арифметическая цена за единицу (с округлением до сотых долей после запятой) &lt;ц&gt;, руб.</t>
  </si>
  <si>
    <r>
      <rPr>
        <sz val="10"/>
        <color rgb="FF000000"/>
        <rFont val="Times New Roman"/>
        <family val="1"/>
        <charset val="204"/>
      </rPr>
      <t xml:space="preserve">Среднее квадратичное отклонение     
</t>
    </r>
    <r>
      <rPr>
        <sz val="10.5"/>
        <color rgb="FF000000"/>
        <rFont val="Times New Roman"/>
        <family val="1"/>
        <charset val="204"/>
      </rPr>
      <t xml:space="preserve">
Ц</t>
    </r>
    <r>
      <rPr>
        <vertAlign val="subscript"/>
        <sz val="10.5"/>
        <color rgb="FF000000"/>
        <rFont val="Times New Roman"/>
        <family val="1"/>
        <charset val="204"/>
      </rPr>
      <t xml:space="preserve">i </t>
    </r>
    <r>
      <rPr>
        <sz val="10.5"/>
        <color rgb="FF000000"/>
        <rFont val="Times New Roman"/>
        <family val="1"/>
        <charset val="204"/>
      </rPr>
      <t>-</t>
    </r>
    <r>
      <rPr>
        <sz val="10"/>
        <color rgb="FF000000"/>
        <rFont val="Times New Roman"/>
        <family val="1"/>
        <charset val="204"/>
      </rPr>
      <t xml:space="preserve"> цена единицы товара, работы, услуги, указанная в источнике с номером i;
&lt;ц&gt; - средняя арифметическая величина цены единицы товара, работы, услуги;
n - количество значений, используемых в расчете</t>
    </r>
  </si>
  <si>
    <r>
      <rPr>
        <sz val="10"/>
        <color rgb="FF000000"/>
        <rFont val="Times New Roman"/>
        <family val="1"/>
        <charset val="204"/>
      </rPr>
      <t xml:space="preserve">Коэффициент вариации цен V (%) </t>
    </r>
    <r>
      <rPr>
        <i/>
        <sz val="10"/>
        <color rgb="FF000000"/>
        <rFont val="Times New Roman"/>
        <family val="1"/>
        <charset val="204"/>
      </rPr>
      <t>(не должен превышать 33%)</t>
    </r>
  </si>
  <si>
    <t>Цена за единицу, руб.</t>
  </si>
  <si>
    <t>Начальная (максимальная) цена контракта (НМЦК), руб.:</t>
  </si>
  <si>
    <t xml:space="preserve">Расчет начальной (максимальной) цены контракта выполнен по формуле, предусмотренной приказом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для определения начальной (максимальной) цены контракта, цены контракта методом сопоставимых рыночных цен (анализа рынка) путем суммирования начальных (максимальных) цен товаров, работ, услуг по позициям (НМЦК тру):
</t>
  </si>
  <si>
    <t>где:</t>
  </si>
  <si>
    <t xml:space="preserve">                                 
                          Цена за единицу товара, работы, услуги по позиции в денежном выражении
v - количество (объем) закупаемого товара (работы, услуги);
n - количество значений, используемых в расчете;
i - номер источника ценовой информации;
цi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
</t>
  </si>
  <si>
    <r>
      <t>Дата подготовки обоснования начальной (максимальной) цены контракта</t>
    </r>
    <r>
      <rPr>
        <b/>
        <u/>
        <sz val="12"/>
        <rFont val="Times New Roman"/>
        <family val="1"/>
        <charset val="204"/>
      </rPr>
      <t xml:space="preserve">                                       </t>
    </r>
  </si>
  <si>
    <t xml:space="preserve">Приложение №2 
</t>
  </si>
  <si>
    <t>усл. ед.</t>
  </si>
  <si>
    <t>услуги по оценке движимого имущества (металлолома)</t>
  </si>
  <si>
    <t xml:space="preserve">Услуги по оценке движимого имущества (металлолома)
</t>
  </si>
  <si>
    <t>Исполнитель Чаплыгина М.М. +7(4712)55-63-30 доб. 5708</t>
  </si>
  <si>
    <t xml:space="preserve">Оценке подлежат следующие виды имущества:
Наименование и марка:
1.Тонколистовой стальной технологический, амортизационный и бытовой лом
(допускается проволока) - 749 кг
2. Лом, не рассортированный по видам и классам (стреляные гильзы) - 790 кг
3. Лом бытовой (автозапчасти) – 13,51 кг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</si>
</sst>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6">
    <font>
      <sz val="10"/>
      <name val="Arial Cyr"/>
      <charset val="1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name val="Arial"/>
      <family val="2"/>
      <charset val="1"/>
    </font>
    <font>
      <b/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vertAlign val="subscript"/>
      <sz val="10.5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3"/>
      <name val="PT Astra Serif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1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9" fillId="0" borderId="1" xfId="0" applyFont="1" applyBorder="1" applyAlignment="1">
      <alignment horizontal="center" vertical="top"/>
    </xf>
    <xf numFmtId="164" fontId="1" fillId="0" borderId="0" xfId="0" applyNumberFormat="1" applyFont="1" applyAlignment="1">
      <alignment vertical="top"/>
    </xf>
    <xf numFmtId="164" fontId="21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9" fillId="0" borderId="2" xfId="0" applyFont="1" applyBorder="1" applyAlignment="1">
      <alignment horizontal="center" vertical="top"/>
    </xf>
    <xf numFmtId="164" fontId="1" fillId="0" borderId="0" xfId="0" applyNumberFormat="1" applyFont="1"/>
    <xf numFmtId="0" fontId="14" fillId="0" borderId="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2" fontId="25" fillId="0" borderId="1" xfId="0" applyNumberFormat="1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justify" vertical="top" wrapText="1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9" fillId="2" borderId="0" xfId="0" applyFont="1" applyFill="1" applyAlignment="1">
      <alignment horizontal="center" vertical="distributed" wrapText="1"/>
    </xf>
    <xf numFmtId="0" fontId="5" fillId="2" borderId="0" xfId="0" applyFont="1" applyFill="1" applyAlignment="1">
      <alignment horizontal="center" vertical="distributed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top" wrapText="1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right" wrapText="1"/>
    </xf>
    <xf numFmtId="0" fontId="20" fillId="0" borderId="0" xfId="0" applyFont="1" applyAlignment="1">
      <alignment horizontal="justify" vertical="top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justify" vertical="center"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95532</xdr:colOff>
      <xdr:row>3</xdr:row>
      <xdr:rowOff>169941</xdr:rowOff>
    </xdr:from>
    <xdr:to>
      <xdr:col>15</xdr:col>
      <xdr:colOff>293892</xdr:colOff>
      <xdr:row>6</xdr:row>
      <xdr:rowOff>520110</xdr:rowOff>
    </xdr:to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V="1">
          <a:off x="17928360" y="901440"/>
          <a:ext cx="198360" cy="10040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10</xdr:col>
      <xdr:colOff>173270</xdr:colOff>
      <xdr:row>22</xdr:row>
      <xdr:rowOff>24466</xdr:rowOff>
    </xdr:from>
    <xdr:to>
      <xdr:col>10</xdr:col>
      <xdr:colOff>1005432</xdr:colOff>
      <xdr:row>22</xdr:row>
      <xdr:rowOff>297346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289070" y="7996891"/>
          <a:ext cx="832162" cy="272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9</xdr:col>
      <xdr:colOff>179500</xdr:colOff>
      <xdr:row>21</xdr:row>
      <xdr:rowOff>419985</xdr:rowOff>
    </xdr:from>
    <xdr:to>
      <xdr:col>9</xdr:col>
      <xdr:colOff>1452539</xdr:colOff>
      <xdr:row>22</xdr:row>
      <xdr:rowOff>287865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523650" y="7630410"/>
          <a:ext cx="1273039" cy="629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0</xdr:colOff>
      <xdr:row>27</xdr:row>
      <xdr:rowOff>574828</xdr:rowOff>
    </xdr:from>
    <xdr:to>
      <xdr:col>1</xdr:col>
      <xdr:colOff>1732334</xdr:colOff>
      <xdr:row>27</xdr:row>
      <xdr:rowOff>1128581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0" y="12728728"/>
          <a:ext cx="2122859" cy="553753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290631</xdr:colOff>
      <xdr:row>27</xdr:row>
      <xdr:rowOff>1136470</xdr:rowOff>
    </xdr:from>
    <xdr:to>
      <xdr:col>1</xdr:col>
      <xdr:colOff>702471</xdr:colOff>
      <xdr:row>29</xdr:row>
      <xdr:rowOff>347384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290631" y="13290370"/>
          <a:ext cx="802365" cy="649189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50"/>
  <sheetViews>
    <sheetView tabSelected="1" topLeftCell="A43" zoomScaleNormal="100" workbookViewId="0">
      <selection activeCell="A31" sqref="A31:C31"/>
    </sheetView>
  </sheetViews>
  <sheetFormatPr defaultColWidth="8.42578125" defaultRowHeight="18.75"/>
  <cols>
    <col min="1" max="1" width="5.85546875" style="1" customWidth="1"/>
    <col min="2" max="2" width="40" style="1" customWidth="1"/>
    <col min="3" max="3" width="38" style="1" customWidth="1"/>
    <col min="4" max="4" width="9.5703125" style="1" customWidth="1"/>
    <col min="5" max="5" width="10.42578125" style="1" customWidth="1"/>
    <col min="6" max="6" width="12" style="1" customWidth="1"/>
    <col min="7" max="7" width="12.85546875" style="1" customWidth="1"/>
    <col min="8" max="8" width="12.5703125" style="1" customWidth="1"/>
    <col min="9" max="9" width="13.85546875" style="1" customWidth="1"/>
    <col min="10" max="10" width="26.5703125" style="1" customWidth="1"/>
    <col min="11" max="11" width="17" style="1" customWidth="1"/>
    <col min="12" max="12" width="15.7109375" style="1" customWidth="1"/>
    <col min="13" max="13" width="8.42578125" style="1"/>
    <col min="14" max="14" width="21.140625" style="1" customWidth="1"/>
    <col min="15" max="17" width="9" style="1" bestFit="1" customWidth="1"/>
    <col min="18" max="16384" width="8.42578125" style="1"/>
  </cols>
  <sheetData>
    <row r="1" spans="1:12">
      <c r="J1" s="44" t="s">
        <v>35</v>
      </c>
      <c r="K1" s="45"/>
      <c r="L1" s="45"/>
    </row>
    <row r="2" spans="1:12">
      <c r="J2" s="45"/>
      <c r="K2" s="45"/>
      <c r="L2" s="45"/>
    </row>
    <row r="3" spans="1:12">
      <c r="J3" s="45"/>
      <c r="K3" s="45"/>
      <c r="L3" s="45"/>
    </row>
    <row r="5" spans="1:12" ht="12.2" customHeight="1">
      <c r="A5" s="2"/>
      <c r="B5" s="2"/>
      <c r="C5" s="24" t="s">
        <v>0</v>
      </c>
      <c r="D5" s="24"/>
      <c r="E5" s="24"/>
      <c r="F5" s="24"/>
      <c r="G5" s="24"/>
      <c r="H5" s="24"/>
      <c r="I5" s="24"/>
      <c r="J5" s="24"/>
      <c r="K5" s="24"/>
      <c r="L5" s="24"/>
    </row>
    <row r="6" spans="1:1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62.45" customHeight="1">
      <c r="A7" s="25" t="s">
        <v>1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</row>
    <row r="8" spans="1:12" s="3" customFormat="1" ht="24" customHeight="1">
      <c r="A8" s="26" t="s">
        <v>37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</row>
    <row r="9" spans="1:12" ht="14.25" customHeight="1">
      <c r="A9" s="28" t="s">
        <v>2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</row>
    <row r="10" spans="1:12">
      <c r="A10" s="29" t="s">
        <v>34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</row>
    <row r="11" spans="1:12" ht="18.75" customHeight="1">
      <c r="A11" s="46" t="s">
        <v>3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</row>
    <row r="12" spans="1:12" ht="18.75" customHeight="1">
      <c r="A12" s="32" t="s">
        <v>4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</row>
    <row r="13" spans="1:12" ht="80.25" customHeight="1">
      <c r="A13" s="32" t="s">
        <v>5</v>
      </c>
      <c r="B13" s="32"/>
      <c r="C13" s="32"/>
      <c r="D13" s="23" t="s">
        <v>6</v>
      </c>
      <c r="E13" s="23"/>
      <c r="F13" s="23"/>
      <c r="G13" s="23"/>
      <c r="H13" s="23"/>
      <c r="I13" s="23"/>
      <c r="J13" s="23"/>
      <c r="K13" s="23"/>
      <c r="L13" s="23"/>
    </row>
    <row r="14" spans="1:12" ht="34.5" customHeight="1">
      <c r="A14" s="47" t="s">
        <v>7</v>
      </c>
      <c r="B14" s="47"/>
      <c r="C14" s="47"/>
      <c r="D14" s="23" t="s">
        <v>8</v>
      </c>
      <c r="E14" s="23"/>
      <c r="F14" s="23"/>
      <c r="G14" s="23"/>
      <c r="H14" s="23"/>
      <c r="I14" s="23"/>
      <c r="J14" s="23"/>
      <c r="K14" s="23"/>
      <c r="L14" s="23"/>
    </row>
    <row r="15" spans="1:12" ht="35.25" customHeight="1">
      <c r="A15" s="32" t="s">
        <v>9</v>
      </c>
      <c r="B15" s="32"/>
      <c r="C15" s="32"/>
      <c r="D15" s="33" t="s">
        <v>10</v>
      </c>
      <c r="E15" s="33"/>
      <c r="F15" s="33"/>
      <c r="G15" s="33"/>
      <c r="H15" s="33"/>
      <c r="I15" s="33"/>
      <c r="J15" s="33"/>
      <c r="K15" s="33"/>
      <c r="L15" s="33"/>
    </row>
    <row r="16" spans="1:12" ht="18.75" customHeight="1">
      <c r="A16" s="32" t="s">
        <v>11</v>
      </c>
      <c r="B16" s="32"/>
      <c r="C16" s="32"/>
      <c r="D16" s="33" t="s">
        <v>12</v>
      </c>
      <c r="E16" s="33"/>
      <c r="F16" s="33"/>
      <c r="G16" s="33"/>
      <c r="H16" s="33"/>
      <c r="I16" s="33"/>
      <c r="J16" s="33"/>
      <c r="K16" s="33"/>
      <c r="L16" s="33"/>
    </row>
    <row r="17" spans="1:14" ht="33.75" customHeight="1">
      <c r="A17" s="32" t="s">
        <v>13</v>
      </c>
      <c r="B17" s="32"/>
      <c r="C17" s="32"/>
      <c r="D17" s="33" t="s">
        <v>14</v>
      </c>
      <c r="E17" s="33"/>
      <c r="F17" s="33"/>
      <c r="G17" s="33"/>
      <c r="H17" s="33"/>
      <c r="I17" s="33"/>
      <c r="J17" s="33"/>
      <c r="K17" s="33"/>
      <c r="L17" s="33"/>
    </row>
    <row r="18" spans="1:14" ht="33.75" customHeight="1">
      <c r="A18" s="32" t="s">
        <v>15</v>
      </c>
      <c r="B18" s="32"/>
      <c r="C18" s="32"/>
      <c r="D18" s="33" t="s">
        <v>16</v>
      </c>
      <c r="E18" s="33"/>
      <c r="F18" s="33"/>
      <c r="G18" s="33"/>
      <c r="H18" s="33"/>
      <c r="I18" s="33"/>
      <c r="J18" s="33"/>
      <c r="K18" s="33"/>
      <c r="L18" s="33"/>
    </row>
    <row r="19" spans="1:14" ht="16.5" customHeight="1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</row>
    <row r="20" spans="1:14" ht="33.75" customHeight="1">
      <c r="A20" s="35" t="s">
        <v>17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</row>
    <row r="21" spans="1:14" ht="18.75" customHeight="1">
      <c r="A21" s="36" t="s">
        <v>18</v>
      </c>
      <c r="B21" s="36" t="s">
        <v>19</v>
      </c>
      <c r="C21" s="36" t="s">
        <v>20</v>
      </c>
      <c r="D21" s="36" t="s">
        <v>21</v>
      </c>
      <c r="E21" s="36" t="s">
        <v>22</v>
      </c>
      <c r="F21" s="37" t="s">
        <v>23</v>
      </c>
      <c r="G21" s="37"/>
      <c r="H21" s="37"/>
      <c r="I21" s="38" t="s">
        <v>24</v>
      </c>
      <c r="J21" s="38"/>
      <c r="K21" s="38"/>
      <c r="L21" s="36" t="s">
        <v>25</v>
      </c>
    </row>
    <row r="22" spans="1:14" ht="60" customHeight="1">
      <c r="A22" s="36"/>
      <c r="B22" s="36"/>
      <c r="C22" s="36"/>
      <c r="D22" s="36"/>
      <c r="E22" s="36"/>
      <c r="F22" s="12"/>
      <c r="G22" s="12"/>
      <c r="H22" s="12"/>
      <c r="I22" s="39" t="s">
        <v>26</v>
      </c>
      <c r="J22" s="37" t="s">
        <v>27</v>
      </c>
      <c r="K22" s="37" t="s">
        <v>28</v>
      </c>
      <c r="L22" s="36"/>
    </row>
    <row r="23" spans="1:14" s="5" customFormat="1" ht="132.75" customHeight="1">
      <c r="A23" s="36"/>
      <c r="B23" s="36"/>
      <c r="C23" s="36"/>
      <c r="D23" s="36"/>
      <c r="E23" s="36"/>
      <c r="F23" s="4" t="s">
        <v>29</v>
      </c>
      <c r="G23" s="4" t="s">
        <v>29</v>
      </c>
      <c r="H23" s="4" t="s">
        <v>29</v>
      </c>
      <c r="I23" s="39"/>
      <c r="J23" s="39"/>
      <c r="K23" s="39"/>
      <c r="L23" s="39"/>
    </row>
    <row r="24" spans="1:14" s="5" customFormat="1">
      <c r="A24" s="6">
        <v>1</v>
      </c>
      <c r="B24" s="6">
        <v>2</v>
      </c>
      <c r="C24" s="6">
        <v>3</v>
      </c>
      <c r="D24" s="6">
        <v>4</v>
      </c>
      <c r="E24" s="10">
        <v>5</v>
      </c>
      <c r="F24" s="6">
        <v>6</v>
      </c>
      <c r="G24" s="6">
        <v>7</v>
      </c>
      <c r="H24" s="6">
        <v>8</v>
      </c>
      <c r="I24" s="6">
        <v>9</v>
      </c>
      <c r="J24" s="6">
        <v>10</v>
      </c>
      <c r="K24" s="6">
        <v>11</v>
      </c>
      <c r="L24" s="6">
        <v>12</v>
      </c>
      <c r="N24" s="7"/>
    </row>
    <row r="25" spans="1:14" s="5" customFormat="1" ht="140.25">
      <c r="A25" s="19">
        <v>1</v>
      </c>
      <c r="B25" s="20" t="s">
        <v>38</v>
      </c>
      <c r="C25" s="21" t="s">
        <v>40</v>
      </c>
      <c r="D25" s="22" t="s">
        <v>36</v>
      </c>
      <c r="E25" s="17">
        <v>1</v>
      </c>
      <c r="F25" s="18">
        <v>3000</v>
      </c>
      <c r="G25" s="17">
        <v>4500</v>
      </c>
      <c r="H25" s="17">
        <v>5000</v>
      </c>
      <c r="I25" s="14">
        <f>AVERAGE(F25:H25)</f>
        <v>4166.666666666667</v>
      </c>
      <c r="J25" s="15">
        <f t="shared" ref="J25" si="0">SQRT(((SUM((POWER(F25-I25,2)),(POWER(G25-I25,2)),(POWER(H25-I25,2)))/(COLUMNS(F25:H25)-1))))</f>
        <v>1040.8329997330663</v>
      </c>
      <c r="K25" s="15">
        <f t="shared" ref="K25" si="1">J25/I25*100</f>
        <v>24.97999199359359</v>
      </c>
      <c r="L25" s="16">
        <f>ROUND(I25*E25,2)</f>
        <v>4166.67</v>
      </c>
      <c r="N25" s="7"/>
    </row>
    <row r="26" spans="1:14" ht="18.75" customHeight="1">
      <c r="A26" s="40" t="s">
        <v>30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8">
        <f>SUM(L25:L25)</f>
        <v>4166.67</v>
      </c>
      <c r="N26" s="11"/>
    </row>
    <row r="27" spans="1:14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1:14" ht="96" customHeight="1">
      <c r="A28" s="41" t="s">
        <v>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</row>
    <row r="29" spans="1:14" ht="17.25" customHeight="1">
      <c r="A29" s="42" t="s">
        <v>32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</row>
    <row r="30" spans="1:14" ht="138.75" customHeight="1">
      <c r="A30" s="43" t="s">
        <v>33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</row>
    <row r="31" spans="1:14">
      <c r="A31" s="30" t="s">
        <v>39</v>
      </c>
      <c r="B31" s="31"/>
      <c r="C31" s="31"/>
    </row>
    <row r="1048550" spans="4:4">
      <c r="D1048550" s="13"/>
    </row>
  </sheetData>
  <mergeCells count="38">
    <mergeCell ref="A26:K26"/>
    <mergeCell ref="A28:L28"/>
    <mergeCell ref="A29:L29"/>
    <mergeCell ref="A30:L30"/>
    <mergeCell ref="J1:L3"/>
    <mergeCell ref="A15:C15"/>
    <mergeCell ref="D15:L15"/>
    <mergeCell ref="A16:C16"/>
    <mergeCell ref="D16:L16"/>
    <mergeCell ref="A17:C17"/>
    <mergeCell ref="D17:L17"/>
    <mergeCell ref="A11:L11"/>
    <mergeCell ref="A12:L12"/>
    <mergeCell ref="A13:C13"/>
    <mergeCell ref="D13:L13"/>
    <mergeCell ref="A14:C14"/>
    <mergeCell ref="A31:C31"/>
    <mergeCell ref="A18:C18"/>
    <mergeCell ref="D18:L18"/>
    <mergeCell ref="A19:L19"/>
    <mergeCell ref="A20:L20"/>
    <mergeCell ref="A21:A23"/>
    <mergeCell ref="B21:B23"/>
    <mergeCell ref="C21:C23"/>
    <mergeCell ref="D21:D23"/>
    <mergeCell ref="E21:E23"/>
    <mergeCell ref="F21:H21"/>
    <mergeCell ref="I21:K21"/>
    <mergeCell ref="L21:L23"/>
    <mergeCell ref="I22:I23"/>
    <mergeCell ref="J22:J23"/>
    <mergeCell ref="K22:K23"/>
    <mergeCell ref="D14:L14"/>
    <mergeCell ref="C5:L5"/>
    <mergeCell ref="A7:L7"/>
    <mergeCell ref="A8:L8"/>
    <mergeCell ref="A9:L9"/>
    <mergeCell ref="A10:L10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308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Общее</vt:lpstr>
      <vt:lpstr>Общее!_xlnm_Print_Area</vt:lpstr>
      <vt:lpstr>Общее!OLE_LINK1</vt:lpstr>
      <vt:lpstr>Общее!Заголовки_для_печати</vt:lpstr>
      <vt:lpstr>Общее!Область_печати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Семенов ВВ</dc:creator>
  <dc:description/>
  <cp:lastModifiedBy>User Windows</cp:lastModifiedBy>
  <cp:revision>41</cp:revision>
  <cp:lastPrinted>2026-05-21T11:36:12Z</cp:lastPrinted>
  <dcterms:created xsi:type="dcterms:W3CDTF">2026-05-26T08:05:35Z</dcterms:created>
  <dcterms:modified xsi:type="dcterms:W3CDTF">2026-05-28T13:46:33Z</dcterms:modified>
  <dc:language>ru-RU</dc:language>
</cp:coreProperties>
</file>