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10" i="1" l="1"/>
  <c r="N8" i="1" l="1"/>
  <c r="M8" i="1" s="1"/>
  <c r="J8" i="1"/>
  <c r="K8" i="1" s="1"/>
  <c r="L8" i="1" s="1"/>
  <c r="N9" i="1"/>
  <c r="M9" i="1" s="1"/>
  <c r="J9" i="1"/>
  <c r="K9" i="1" s="1"/>
  <c r="L9" i="1" s="1"/>
</calcChain>
</file>

<file path=xl/sharedStrings.xml><?xml version="1.0" encoding="utf-8"?>
<sst xmlns="http://schemas.openxmlformats.org/spreadsheetml/2006/main" count="28" uniqueCount="27">
  <si>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</si>
  <si>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</si>
  <si>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</si>
  <si>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</si>
  <si>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</si>
  <si>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</si>
  <si>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</si>
  <si>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</si>
  <si>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</si>
  <si>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</si>
  <si>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</si>
  <si>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</si>
  <si>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</si>
  <si>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</si>
  <si>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</si>
  <si>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</si>
  <si>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</si>
  <si>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шт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</si>
  <si>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</si>
  <si>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</si>
  <si>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</si>
  <si>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поставку картриджей</t>
  </si>
  <si>
    <t xml:space="preserve">Ценовое предложение 1 вх № 655-з от 22.07.26
</t>
  </si>
  <si>
    <t xml:space="preserve">Ценовое предложение 2 вх № 656-з от 22.07.26
</t>
  </si>
  <si>
    <t xml:space="preserve">Ценовое предложение 3 вх № 657-з от 22.07.26
</t>
  </si>
  <si>
    <t>Сервисный комплект KYOCERA MK-320 для FS-3900DN, FS-4000DN (1702F98EU0) 300K, оригинальный</t>
  </si>
  <si>
    <t>Бункер сбора отработанного тонера Konica Minolta (A4NNWY1 / A4NNWY3 / A4NNWY4), оригинальный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</si>
</sst>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M11" sqref="M11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14.45" customHeight="1" x14ac:dyDescent="0.25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15" ht="72.75" customHeight="1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15</v>
      </c>
      <c r="L4" s="22"/>
      <c r="M4" s="22"/>
      <c r="N4" s="22"/>
    </row>
    <row r="5" spans="1:15" ht="15.6" customHeight="1" x14ac:dyDescent="0.25">
      <c r="A5" s="27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62.45" customHeight="1" x14ac:dyDescent="0.25">
      <c r="A6" s="28" t="s">
        <v>1</v>
      </c>
      <c r="B6" s="29" t="s">
        <v>19</v>
      </c>
      <c r="C6" s="30" t="s">
        <v>2</v>
      </c>
      <c r="D6" s="29" t="s">
        <v>3</v>
      </c>
      <c r="E6" s="31" t="s">
        <v>4</v>
      </c>
      <c r="F6" s="31"/>
      <c r="G6" s="31"/>
      <c r="H6" s="31"/>
      <c r="I6" s="31"/>
      <c r="J6" s="32" t="s">
        <v>5</v>
      </c>
      <c r="K6" s="32"/>
      <c r="L6" s="32"/>
      <c r="M6" s="31" t="s">
        <v>6</v>
      </c>
      <c r="N6" s="31"/>
    </row>
    <row r="7" spans="1:15" ht="154.5" customHeight="1" x14ac:dyDescent="0.25">
      <c r="A7" s="28"/>
      <c r="B7" s="29"/>
      <c r="C7" s="30"/>
      <c r="D7" s="29"/>
      <c r="E7" s="3" t="s">
        <v>22</v>
      </c>
      <c r="F7" s="3" t="s">
        <v>23</v>
      </c>
      <c r="G7" s="3" t="s">
        <v>24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1" t="s">
        <v>12</v>
      </c>
      <c r="N7" s="7" t="s">
        <v>16</v>
      </c>
    </row>
    <row r="8" spans="1:15" ht="36" customHeight="1" x14ac:dyDescent="0.25">
      <c r="A8" s="13">
        <v>1</v>
      </c>
      <c r="B8" s="10" t="s">
        <v>25</v>
      </c>
      <c r="C8" s="15" t="s">
        <v>17</v>
      </c>
      <c r="D8" s="14">
        <v>1</v>
      </c>
      <c r="E8" s="3">
        <v>47496</v>
      </c>
      <c r="F8" s="3">
        <v>47160</v>
      </c>
      <c r="G8" s="3">
        <v>55000</v>
      </c>
      <c r="H8" s="14"/>
      <c r="I8" s="14"/>
      <c r="J8" s="16">
        <f t="shared" ref="J8" si="0">AVERAGE(E8:G8)</f>
        <v>49885.333333333336</v>
      </c>
      <c r="K8" s="16">
        <f t="shared" ref="K8" si="1">SQRT(((SUM((POWER(G8-J8,2)),(POWER(F8-J8,2)),(POWER(E8-J8,2)),)/(COLUMNS(E8:G8)-1))))</f>
        <v>4432.6160823303135</v>
      </c>
      <c r="L8" s="16">
        <f>K8/J8*100</f>
        <v>8.8856098298704627</v>
      </c>
      <c r="M8" s="5">
        <f t="shared" ref="M8" si="2">N8*D8</f>
        <v>47160</v>
      </c>
      <c r="N8" s="5">
        <f t="shared" ref="N8" si="3">MIN(E8,F8,G8)</f>
        <v>47160</v>
      </c>
      <c r="O8" s="8"/>
    </row>
    <row r="9" spans="1:15" ht="36" customHeight="1" x14ac:dyDescent="0.25">
      <c r="A9" s="13">
        <v>2</v>
      </c>
      <c r="B9" s="10" t="s">
        <v>26</v>
      </c>
      <c r="C9" s="15" t="s">
        <v>17</v>
      </c>
      <c r="D9" s="14">
        <v>1</v>
      </c>
      <c r="E9" s="3">
        <v>3341</v>
      </c>
      <c r="F9" s="3">
        <v>3968</v>
      </c>
      <c r="G9" s="3">
        <v>3360</v>
      </c>
      <c r="H9" s="14"/>
      <c r="I9" s="14"/>
      <c r="J9" s="16">
        <f t="shared" ref="J9" si="4">AVERAGE(E9:G9)</f>
        <v>3556.3333333333335</v>
      </c>
      <c r="K9" s="16">
        <f t="shared" ref="K9" si="5">SQRT(((SUM((POWER(G9-J9,2)),(POWER(F9-J9,2)),(POWER(E9-J9,2)),)/(COLUMNS(E9:G9)-1))))</f>
        <v>356.64034170762756</v>
      </c>
      <c r="L9" s="16">
        <f>K9/J9*100</f>
        <v>10.028315916420308</v>
      </c>
      <c r="M9" s="5">
        <f t="shared" ref="M9" si="6">N9*D9</f>
        <v>3341</v>
      </c>
      <c r="N9" s="5">
        <f t="shared" ref="N9" si="7">MIN(E9,F9,G9)</f>
        <v>3341</v>
      </c>
      <c r="O9" s="8"/>
    </row>
    <row r="10" spans="1:15" x14ac:dyDescent="0.25">
      <c r="A10" s="23" t="s">
        <v>13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6"/>
      <c r="M10" s="12">
        <f>SUM(M8:M9)</f>
        <v>50501</v>
      </c>
      <c r="N10" s="9"/>
      <c r="O10" s="8"/>
    </row>
  </sheetData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2026-07-24T07:30:06Z</dcterms:modified>
</cp:coreProperties>
</file>