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40.9\fguep1\Правовое управление\Отдел закупок\12 - 2026 ГОД\Березка\34. Масло\"/>
    </mc:Choice>
  </mc:AlternateContent>
  <xr:revisionPtr revIDLastSave="0" documentId="8_{499AAC91-9EE3-4936-8AB0-64ADC529FA82}" xr6:coauthVersionLast="47" xr6:coauthVersionMax="47" xr10:uidLastSave="{00000000-0000-0000-0000-000000000000}"/>
  <bookViews>
    <workbookView xWindow="-120" yWindow="-120" windowWidth="38640" windowHeight="21240" xr2:uid="{26A3AE35-EB58-4A67-B633-D74A598BD556}"/>
  </bookViews>
  <sheets>
    <sheet name="Лист1" sheetId="1" r:id="rId1"/>
    <sheet name="Лист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6" i="1" l="1"/>
  <c r="J16" i="1"/>
  <c r="I16" i="1"/>
  <c r="H16" i="1"/>
  <c r="K17" i="1" l="1"/>
</calcChain>
</file>

<file path=xl/sharedStrings.xml><?xml version="1.0" encoding="utf-8"?>
<sst xmlns="http://schemas.openxmlformats.org/spreadsheetml/2006/main" count="73" uniqueCount="70">
  <si>
    <t>Основные характеристики объекта закупки:</t>
  </si>
  <si>
    <t>№ п/п</t>
  </si>
  <si>
    <t>Наименование товара, работы, услуги</t>
  </si>
  <si>
    <t>Кол-во, ед. изм.</t>
  </si>
  <si>
    <t>* - итоговый коэффициент вариации менее 33 %, совокупность цен принимается однородной</t>
  </si>
  <si>
    <t>(подпись)</t>
  </si>
  <si>
    <t>(расшифровка подписи)</t>
  </si>
  <si>
    <t>(дата)</t>
  </si>
  <si>
    <t>(Ф.И.О. исполнителя)</t>
  </si>
  <si>
    <t>(контактный телефон)</t>
  </si>
  <si>
    <t>Общие сведения:</t>
  </si>
  <si>
    <t>Место поставки товара, выполнения работ, оказания услуг:</t>
  </si>
  <si>
    <t>Метод сопоставимых рыночных цен (анализа рынка)</t>
  </si>
  <si>
    <t>(должность)</t>
  </si>
  <si>
    <t>Срок (период) поставки товара, выполнения работ, оказания услуг:</t>
  </si>
  <si>
    <t>№п/п</t>
  </si>
  <si>
    <t>Ед. изм.</t>
  </si>
  <si>
    <t>Медвидь В.О.</t>
  </si>
  <si>
    <t xml:space="preserve">Плата управления  внутренней системы внешнего блока кондиционера </t>
  </si>
  <si>
    <t>Компрессор внешнего блока
Модель: 5JD650ZCA22</t>
  </si>
  <si>
    <t>Блок соленоидных клапанов внутреннего блока
Модель: CZ-P56HR3</t>
  </si>
  <si>
    <t>Пульт управления
Модель: CZ-RTC5B</t>
  </si>
  <si>
    <t>Двигатель вентилятора наружного блока
Модель: CWDMSBG75SY</t>
  </si>
  <si>
    <t>Основная плата управления внешнего блока кондиционера (CR) U-
Модель: ACXA73C62692</t>
  </si>
  <si>
    <t>Плата инвертора (Плата HIC)  U-
Модель: CWA73C9053</t>
  </si>
  <si>
    <t>Межблочная плата сопряжения внешнего блока кондиционера (Плата FIL) U-
Модель: CWA748323</t>
  </si>
  <si>
    <t>Плата управления кассетного внутреннего блока
Модель: CWA73C8569</t>
  </si>
  <si>
    <t>Плата управления кассетного внутреннего блока
Модель: CWA73C8572</t>
  </si>
  <si>
    <t>Плата управления кассетного внутреннего блока
Модель: CWA73C8573</t>
  </si>
  <si>
    <t>Двигатель кассетного внутреннего блока
Модель: L6CBYYYL0097</t>
  </si>
  <si>
    <t>Дренажная помпа для кассетного внутреннего блока
Модель: ACXB53C00520</t>
  </si>
  <si>
    <t>Двигатель кассетного внутреннего блока
Модель: L6CBYYYL0185</t>
  </si>
  <si>
    <t>Дренажная помпа для кассетного внутреннего блока
Модель: ACXB53-00301</t>
  </si>
  <si>
    <t>Плата управления кассетного внутреннего блока
Модель: ACXA73C22085</t>
  </si>
  <si>
    <t>Плата управления кассетного внутреннего блока
Модель: ACXA73C22105</t>
  </si>
  <si>
    <t>Плата управления канального внутреннего блока
Модель: CWA73C8265</t>
  </si>
  <si>
    <t>Плата управления канального внутреннего блока
Модель: CWA73C8266</t>
  </si>
  <si>
    <t>Плата управления канального внутреннего блока
Модель: CWA73C8267</t>
  </si>
  <si>
    <t>Двигатель канального внутреннего блока
Модель: L6CBYYYL0080</t>
  </si>
  <si>
    <t>Дренажная помпа для канального внутреннего блока
Модель: ACXB53-00431</t>
  </si>
  <si>
    <t>"___" ___________ 2026 г.</t>
  </si>
  <si>
    <t>"___" ____________ 2026 г.</t>
  </si>
  <si>
    <t>Средняя арифметич. величина цены товара</t>
  </si>
  <si>
    <t>Коэфф. вариации (%)*</t>
  </si>
  <si>
    <t>Среднее квадратич. отклонение</t>
  </si>
  <si>
    <t>Батагова Л.Н.</t>
  </si>
  <si>
    <t>Начальная (максимальная) цена контракта</t>
  </si>
  <si>
    <t>Расчет начальной (максимальной) цены договора</t>
  </si>
  <si>
    <t>Используемый метод определения начальной (максимальной) цены контракта с обоснованием:</t>
  </si>
  <si>
    <t>Начальник отдела текущего обслуживания и ремонта зданий</t>
  </si>
  <si>
    <t xml:space="preserve">Дата подготовки обоснования начальной (максимальной) цены договора : </t>
  </si>
  <si>
    <t>Вид товара</t>
  </si>
  <si>
    <t>кол-во</t>
  </si>
  <si>
    <t>Источник ценовой информации № 1</t>
  </si>
  <si>
    <t>Источник ценовой информации № 2</t>
  </si>
  <si>
    <t>Источник ценовой информации № 3</t>
  </si>
  <si>
    <t>Начальная цена единицы товара</t>
  </si>
  <si>
    <t xml:space="preserve">(предмет договора) </t>
  </si>
  <si>
    <t xml:space="preserve"> Московская область, Наро-Фоминский городской округ, территория «Санаторий Изумруд», дом 1</t>
  </si>
  <si>
    <t>Стоимость единицы товара, руб.</t>
  </si>
  <si>
    <t>Поставка полусинтетического масла  по адресу: Московская область, Наро-Фоминский городской округ, территория «Санаторий Изумруд», дом 1</t>
  </si>
  <si>
    <t>ОБОСНОВАНИЕ НАЧАЛЬНОЙ (МАКСИМАЛЬНОЙ) ЦЕНЫ КОНТРАКТА</t>
  </si>
  <si>
    <t>КП № 1004799 от 24.07.2026</t>
  </si>
  <si>
    <t>КП № 3250 от 24.07.2026</t>
  </si>
  <si>
    <t>КП № 9028 от 24.07.2026</t>
  </si>
  <si>
    <t>Максимальное значение цены договора рассчитано исходя из доведенных лимитов в размере, установленном планом финансово-хозяйственной деятельности учреждения составляет 3 509 (Три тысячи пятьсот девять)  рублей 32 копейки, в т.ч. НДС</t>
  </si>
  <si>
    <t>литр</t>
  </si>
  <si>
    <t xml:space="preserve">Масло полусинтетическое для двухтакных двигателей </t>
  </si>
  <si>
    <t xml:space="preserve">в течение 5 рабочих дней с даты заключения контракта
</t>
  </si>
  <si>
    <t xml:space="preserve">В соответствии с ч. 6 ст.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</si>
</sst>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₽"/>
    <numFmt numFmtId="165" formatCode="#,##0.000\ _₽"/>
  </numFmts>
  <fonts count="1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22222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wrapText="1"/>
    </xf>
    <xf numFmtId="0" fontId="3" fillId="0" borderId="7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7" xfId="0" applyFont="1" applyBorder="1" applyAlignment="1">
      <alignment vertical="top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1" fillId="0" borderId="11" xfId="0" applyFont="1" applyBorder="1" applyAlignment="1">
      <alignment vertical="top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10" fillId="0" borderId="11" xfId="0" applyFont="1" applyBorder="1" applyAlignment="1" applyProtection="1">
      <alignment horizontal="center" vertical="top"/>
      <protection locked="0"/>
    </xf>
    <xf numFmtId="0" fontId="4" fillId="0" borderId="7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164" fontId="6" fillId="0" borderId="4" xfId="0" applyNumberFormat="1" applyFont="1" applyBorder="1" applyAlignment="1">
      <alignment horizontal="center" vertical="center" wrapText="1"/>
    </xf>
    <xf numFmtId="4" fontId="1" fillId="3" borderId="14" xfId="0" applyNumberFormat="1" applyFont="1" applyFill="1" applyBorder="1" applyAlignment="1" applyProtection="1">
      <alignment vertical="top" wrapText="1"/>
      <protection locked="0"/>
    </xf>
    <xf numFmtId="0" fontId="11" fillId="0" borderId="12" xfId="0" applyFont="1" applyBorder="1" applyAlignment="1">
      <alignment horizontal="center" vertical="center" wrapText="1"/>
    </xf>
    <xf numFmtId="0" fontId="12" fillId="4" borderId="16" xfId="0" applyFont="1" applyFill="1" applyBorder="1" applyAlignment="1">
      <alignment horizontal="left" vertical="center" wrapText="1"/>
    </xf>
    <xf numFmtId="0" fontId="6" fillId="4" borderId="16" xfId="0" applyFont="1" applyFill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vertical="center"/>
    </xf>
    <xf numFmtId="0" fontId="10" fillId="0" borderId="17" xfId="0" applyFont="1" applyBorder="1" applyAlignment="1">
      <alignment vertical="center" wrapText="1"/>
    </xf>
    <xf numFmtId="0" fontId="10" fillId="0" borderId="15" xfId="0" applyFont="1" applyBorder="1" applyAlignment="1">
      <alignment vertical="center"/>
    </xf>
    <xf numFmtId="0" fontId="10" fillId="0" borderId="15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64" fontId="6" fillId="4" borderId="4" xfId="0" applyNumberFormat="1" applyFont="1" applyFill="1" applyBorder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vertical="top" wrapText="1"/>
    </xf>
    <xf numFmtId="4" fontId="3" fillId="0" borderId="1" xfId="0" applyNumberFormat="1" applyFont="1" applyBorder="1" applyAlignment="1">
      <alignment horizontal="right" vertical="center" wrapText="1"/>
    </xf>
    <xf numFmtId="165" fontId="6" fillId="0" borderId="4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vertical="top" wrapText="1"/>
    </xf>
    <xf numFmtId="164" fontId="6" fillId="0" borderId="1" xfId="0" applyNumberFormat="1" applyFont="1" applyBorder="1" applyAlignment="1">
      <alignment horizontal="center" vertical="center" wrapText="1"/>
    </xf>
    <xf numFmtId="164" fontId="4" fillId="0" borderId="0" xfId="0" applyNumberFormat="1" applyFont="1" applyAlignment="1">
      <alignment vertical="top" wrapText="1"/>
    </xf>
    <xf numFmtId="0" fontId="6" fillId="0" borderId="12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3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7" fillId="0" borderId="2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5" fillId="0" borderId="5" xfId="0" applyFont="1" applyBorder="1" applyAlignment="1">
      <alignment vertical="top"/>
    </xf>
    <xf numFmtId="0" fontId="5" fillId="0" borderId="13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 applyProtection="1">
      <alignment vertical="top" wrapText="1"/>
      <protection locked="0"/>
    </xf>
    <xf numFmtId="0" fontId="7" fillId="0" borderId="5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8" fillId="3" borderId="7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horizontal="center" vertical="top" wrapText="1"/>
    </xf>
    <xf numFmtId="0" fontId="8" fillId="3" borderId="8" xfId="0" applyFont="1" applyFill="1" applyBorder="1" applyAlignment="1">
      <alignment horizontal="center" vertical="top" wrapText="1"/>
    </xf>
    <xf numFmtId="0" fontId="5" fillId="0" borderId="7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5" fillId="0" borderId="11" xfId="0" applyFont="1" applyBorder="1" applyAlignment="1">
      <alignment vertical="top" wrapText="1"/>
    </xf>
    <xf numFmtId="0" fontId="5" fillId="0" borderId="1" xfId="0" applyFont="1" applyBorder="1" applyAlignment="1" applyProtection="1">
      <alignment horizontal="justify" vertical="top" wrapText="1"/>
      <protection locked="0"/>
    </xf>
    <xf numFmtId="0" fontId="5" fillId="0" borderId="2" xfId="0" applyFont="1" applyBorder="1" applyAlignment="1" applyProtection="1">
      <alignment vertical="center" wrapText="1"/>
      <protection locked="0"/>
    </xf>
    <xf numFmtId="0" fontId="5" fillId="0" borderId="3" xfId="0" applyFont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1" fillId="3" borderId="9" xfId="0" applyFont="1" applyFill="1" applyBorder="1" applyAlignment="1">
      <alignment vertical="top" wrapText="1"/>
    </xf>
    <xf numFmtId="0" fontId="1" fillId="3" borderId="11" xfId="0" applyFont="1" applyFill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2" xfId="0" applyFont="1" applyBorder="1" applyAlignment="1">
      <alignment horizontal="justify" vertical="top" wrapText="1"/>
    </xf>
    <xf numFmtId="0" fontId="1" fillId="0" borderId="3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justify"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5" fillId="0" borderId="11" xfId="0" applyFont="1" applyBorder="1" applyAlignment="1" applyProtection="1">
      <alignment horizontal="center" vertical="top"/>
      <protection locked="0"/>
    </xf>
    <xf numFmtId="0" fontId="4" fillId="0" borderId="13" xfId="0" applyFont="1" applyBorder="1" applyAlignment="1">
      <alignment horizontal="center" vertical="top"/>
    </xf>
    <xf numFmtId="0" fontId="10" fillId="0" borderId="9" xfId="0" applyFont="1" applyBorder="1" applyAlignment="1" applyProtection="1">
      <alignment horizontal="center" vertical="top"/>
      <protection locked="0"/>
    </xf>
    <xf numFmtId="0" fontId="10" fillId="0" borderId="11" xfId="0" applyFont="1" applyBorder="1" applyAlignment="1" applyProtection="1">
      <alignment horizontal="center" vertical="top"/>
      <protection locked="0"/>
    </xf>
    <xf numFmtId="0" fontId="4" fillId="0" borderId="5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9" fillId="0" borderId="11" xfId="0" applyFont="1" applyBorder="1" applyAlignment="1" applyProtection="1">
      <alignment horizontal="center" vertical="top" wrapText="1"/>
      <protection locked="0"/>
    </xf>
    <xf numFmtId="0" fontId="4" fillId="0" borderId="13" xfId="0" applyFont="1" applyBorder="1" applyAlignment="1">
      <alignment horizontal="center" vertical="top" wrapText="1"/>
    </xf>
    <xf numFmtId="0" fontId="9" fillId="0" borderId="9" xfId="0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00745-2AAE-4006-92EC-ADB7BC92DFB5}">
  <sheetPr>
    <pageSetUpPr fitToPage="1"/>
  </sheetPr>
  <dimension ref="A1:M35"/>
  <sheetViews>
    <sheetView tabSelected="1" view="pageBreakPreview" topLeftCell="A10" zoomScaleNormal="100" zoomScaleSheetLayoutView="100" workbookViewId="0">
      <selection activeCell="C10" sqref="C10:K10"/>
    </sheetView>
  </sheetViews>
  <sheetFormatPr defaultRowHeight="15" x14ac:dyDescent="0.25"/>
  <cols>
    <col min="1" max="1" width="7.140625" customWidth="1"/>
    <col min="2" max="2" width="37.42578125" customWidth="1"/>
    <col min="3" max="4" width="7.5703125" customWidth="1"/>
    <col min="5" max="5" width="16.5703125" customWidth="1"/>
    <col min="6" max="6" width="18.140625" customWidth="1"/>
    <col min="7" max="8" width="16.85546875" customWidth="1"/>
    <col min="9" max="9" width="15" customWidth="1"/>
    <col min="10" max="10" width="15.85546875" customWidth="1"/>
    <col min="11" max="11" width="23" customWidth="1"/>
  </cols>
  <sheetData>
    <row r="1" spans="1:13" x14ac:dyDescent="0.25">
      <c r="A1" s="53"/>
      <c r="B1" s="54"/>
      <c r="C1" s="54"/>
      <c r="D1" s="54"/>
      <c r="E1" s="54"/>
      <c r="F1" s="54"/>
      <c r="G1" s="54"/>
      <c r="H1" s="54"/>
      <c r="I1" s="54"/>
      <c r="J1" s="54"/>
      <c r="K1" s="55"/>
    </row>
    <row r="2" spans="1:13" x14ac:dyDescent="0.25">
      <c r="A2" s="62" t="s">
        <v>61</v>
      </c>
      <c r="B2" s="63"/>
      <c r="C2" s="63"/>
      <c r="D2" s="63"/>
      <c r="E2" s="63"/>
      <c r="F2" s="63"/>
      <c r="G2" s="63"/>
      <c r="H2" s="63"/>
      <c r="I2" s="63"/>
      <c r="J2" s="63"/>
      <c r="K2" s="64"/>
      <c r="L2" s="1"/>
      <c r="M2" s="1"/>
    </row>
    <row r="3" spans="1:13" x14ac:dyDescent="0.25">
      <c r="A3" s="65"/>
      <c r="B3" s="66"/>
      <c r="C3" s="66"/>
      <c r="D3" s="66"/>
      <c r="E3" s="66"/>
      <c r="F3" s="66"/>
      <c r="G3" s="66"/>
      <c r="H3" s="66"/>
      <c r="I3" s="66"/>
      <c r="J3" s="66"/>
      <c r="K3" s="67"/>
      <c r="L3" s="1"/>
      <c r="M3" s="1"/>
    </row>
    <row r="4" spans="1:13" ht="33" customHeight="1" x14ac:dyDescent="0.25">
      <c r="A4" s="68" t="s">
        <v>60</v>
      </c>
      <c r="B4" s="69"/>
      <c r="C4" s="69"/>
      <c r="D4" s="69"/>
      <c r="E4" s="69"/>
      <c r="F4" s="69"/>
      <c r="G4" s="69"/>
      <c r="H4" s="69"/>
      <c r="I4" s="69"/>
      <c r="J4" s="69"/>
      <c r="K4" s="70"/>
      <c r="L4" s="1"/>
      <c r="M4" s="1"/>
    </row>
    <row r="5" spans="1:13" x14ac:dyDescent="0.25">
      <c r="A5" s="41" t="s">
        <v>57</v>
      </c>
      <c r="B5" s="71"/>
      <c r="C5" s="71"/>
      <c r="D5" s="71"/>
      <c r="E5" s="71"/>
      <c r="F5" s="71"/>
      <c r="G5" s="71"/>
      <c r="H5" s="71"/>
      <c r="I5" s="71"/>
      <c r="J5" s="71"/>
      <c r="K5" s="42"/>
      <c r="L5" s="1"/>
      <c r="M5" s="1"/>
    </row>
    <row r="6" spans="1:13" x14ac:dyDescent="0.25">
      <c r="A6" s="60"/>
      <c r="B6" s="73"/>
      <c r="C6" s="73"/>
      <c r="D6" s="73"/>
      <c r="E6" s="73"/>
      <c r="F6" s="73"/>
      <c r="G6" s="73"/>
      <c r="H6" s="73"/>
      <c r="I6" s="73"/>
      <c r="J6" s="73"/>
      <c r="K6" s="61"/>
      <c r="L6" s="1"/>
      <c r="M6" s="1"/>
    </row>
    <row r="7" spans="1:13" ht="41.25" customHeight="1" x14ac:dyDescent="0.25">
      <c r="A7" s="72" t="s">
        <v>0</v>
      </c>
      <c r="B7" s="72"/>
      <c r="C7" s="56" t="s">
        <v>10</v>
      </c>
      <c r="D7" s="56"/>
      <c r="E7" s="56"/>
      <c r="F7" s="74" t="s">
        <v>60</v>
      </c>
      <c r="G7" s="74"/>
      <c r="H7" s="74"/>
      <c r="I7" s="74"/>
      <c r="J7" s="74"/>
      <c r="K7" s="74"/>
      <c r="L7" s="1"/>
      <c r="M7" s="1"/>
    </row>
    <row r="8" spans="1:13" ht="41.25" customHeight="1" x14ac:dyDescent="0.25">
      <c r="A8" s="72"/>
      <c r="B8" s="72"/>
      <c r="C8" s="56" t="s">
        <v>14</v>
      </c>
      <c r="D8" s="56"/>
      <c r="E8" s="56"/>
      <c r="F8" s="57" t="s">
        <v>68</v>
      </c>
      <c r="G8" s="57"/>
      <c r="H8" s="57"/>
      <c r="I8" s="57"/>
      <c r="J8" s="57"/>
      <c r="K8" s="57"/>
      <c r="L8" s="1"/>
      <c r="M8" s="1"/>
    </row>
    <row r="9" spans="1:13" ht="33.75" customHeight="1" x14ac:dyDescent="0.25">
      <c r="A9" s="72"/>
      <c r="B9" s="72"/>
      <c r="C9" s="56" t="s">
        <v>11</v>
      </c>
      <c r="D9" s="56"/>
      <c r="E9" s="56"/>
      <c r="F9" s="57" t="s">
        <v>58</v>
      </c>
      <c r="G9" s="57"/>
      <c r="H9" s="57"/>
      <c r="I9" s="57"/>
      <c r="J9" s="57"/>
      <c r="K9" s="57"/>
      <c r="L9" s="1"/>
      <c r="M9" s="1"/>
    </row>
    <row r="10" spans="1:13" ht="33" customHeight="1" x14ac:dyDescent="0.25">
      <c r="A10" s="58" t="s">
        <v>48</v>
      </c>
      <c r="B10" s="59"/>
      <c r="C10" s="75" t="s">
        <v>12</v>
      </c>
      <c r="D10" s="76"/>
      <c r="E10" s="76"/>
      <c r="F10" s="76"/>
      <c r="G10" s="76"/>
      <c r="H10" s="76"/>
      <c r="I10" s="76"/>
      <c r="J10" s="76"/>
      <c r="K10" s="77"/>
      <c r="L10" s="1"/>
      <c r="M10" s="1"/>
    </row>
    <row r="11" spans="1:13" ht="57.75" customHeight="1" x14ac:dyDescent="0.25">
      <c r="A11" s="60"/>
      <c r="B11" s="61"/>
      <c r="C11" s="45" t="s">
        <v>69</v>
      </c>
      <c r="D11" s="46"/>
      <c r="E11" s="46"/>
      <c r="F11" s="46"/>
      <c r="G11" s="46"/>
      <c r="H11" s="46"/>
      <c r="I11" s="46"/>
      <c r="J11" s="46"/>
      <c r="K11" s="47"/>
      <c r="L11" s="1"/>
      <c r="M11" s="1"/>
    </row>
    <row r="12" spans="1:13" x14ac:dyDescent="0.25">
      <c r="A12" s="48" t="s">
        <v>47</v>
      </c>
      <c r="B12" s="49"/>
      <c r="C12" s="49"/>
      <c r="D12" s="49"/>
      <c r="E12" s="49"/>
      <c r="F12" s="49"/>
      <c r="G12" s="49"/>
      <c r="H12" s="49"/>
      <c r="I12" s="49"/>
      <c r="J12" s="49"/>
      <c r="K12" s="50"/>
      <c r="L12" s="1"/>
      <c r="M12" s="1"/>
    </row>
    <row r="13" spans="1:13" ht="25.5" x14ac:dyDescent="0.25">
      <c r="A13" s="51" t="s">
        <v>1</v>
      </c>
      <c r="B13" s="51" t="s">
        <v>2</v>
      </c>
      <c r="C13" s="41" t="s">
        <v>3</v>
      </c>
      <c r="D13" s="42"/>
      <c r="E13" s="13" t="s">
        <v>53</v>
      </c>
      <c r="F13" s="13" t="s">
        <v>54</v>
      </c>
      <c r="G13" s="13" t="s">
        <v>55</v>
      </c>
      <c r="H13" s="51" t="s">
        <v>42</v>
      </c>
      <c r="I13" s="51" t="s">
        <v>44</v>
      </c>
      <c r="J13" s="51" t="s">
        <v>43</v>
      </c>
      <c r="K13" s="51" t="s">
        <v>46</v>
      </c>
      <c r="L13" s="1"/>
      <c r="M13" s="1"/>
    </row>
    <row r="14" spans="1:13" ht="39.75" customHeight="1" x14ac:dyDescent="0.25">
      <c r="A14" s="52"/>
      <c r="B14" s="52"/>
      <c r="C14" s="43"/>
      <c r="D14" s="44"/>
      <c r="E14" s="13" t="s">
        <v>62</v>
      </c>
      <c r="F14" s="13" t="s">
        <v>63</v>
      </c>
      <c r="G14" s="13" t="s">
        <v>64</v>
      </c>
      <c r="H14" s="52"/>
      <c r="I14" s="52"/>
      <c r="J14" s="52"/>
      <c r="K14" s="52"/>
      <c r="L14" s="1"/>
      <c r="M14" s="1"/>
    </row>
    <row r="15" spans="1:13" ht="38.25" x14ac:dyDescent="0.25">
      <c r="A15" s="21" t="s">
        <v>15</v>
      </c>
      <c r="B15" s="21" t="s">
        <v>51</v>
      </c>
      <c r="C15" s="21" t="s">
        <v>16</v>
      </c>
      <c r="D15" s="21" t="s">
        <v>52</v>
      </c>
      <c r="E15" s="21" t="s">
        <v>59</v>
      </c>
      <c r="F15" s="21" t="s">
        <v>59</v>
      </c>
      <c r="G15" s="21" t="s">
        <v>59</v>
      </c>
      <c r="H15" s="18"/>
      <c r="I15" s="18"/>
      <c r="J15" s="18"/>
      <c r="K15" s="18"/>
      <c r="L15" s="1"/>
      <c r="M15" s="1"/>
    </row>
    <row r="16" spans="1:13" ht="52.5" customHeight="1" x14ac:dyDescent="0.25">
      <c r="A16" s="30">
        <v>1</v>
      </c>
      <c r="B16" s="40" t="s">
        <v>67</v>
      </c>
      <c r="C16" s="29" t="s">
        <v>66</v>
      </c>
      <c r="D16" s="31">
        <v>4</v>
      </c>
      <c r="E16" s="32">
        <v>968</v>
      </c>
      <c r="F16" s="33">
        <v>776</v>
      </c>
      <c r="G16" s="32">
        <v>888</v>
      </c>
      <c r="H16" s="19">
        <f>ROUND(SUM(E16+F16+G16)/3,2)</f>
        <v>877.33</v>
      </c>
      <c r="I16" s="35">
        <f>_xlfn.STDEV.S(E16:G16)</f>
        <v>96.443420373467333</v>
      </c>
      <c r="J16" s="36">
        <f>_xlfn.STDEV.S(E16:G16)/AVERAGE(E16:G16)*100</f>
        <v>10.992791076003115</v>
      </c>
      <c r="K16" s="38">
        <f>D16*H16</f>
        <v>3509.32</v>
      </c>
      <c r="L16" s="1"/>
      <c r="M16" s="1"/>
    </row>
    <row r="17" spans="1:13" ht="15.75" customHeight="1" x14ac:dyDescent="0.25">
      <c r="A17" s="78" t="s">
        <v>56</v>
      </c>
      <c r="B17" s="79"/>
      <c r="C17" s="79"/>
      <c r="D17" s="79"/>
      <c r="E17" s="79"/>
      <c r="F17" s="79"/>
      <c r="G17" s="79"/>
      <c r="H17" s="79"/>
      <c r="I17" s="34"/>
      <c r="J17" s="34"/>
      <c r="K17" s="20">
        <f>SUM(K16:K16)</f>
        <v>3509.32</v>
      </c>
      <c r="L17" s="1"/>
      <c r="M17" s="1"/>
    </row>
    <row r="18" spans="1:13" ht="15.75" x14ac:dyDescent="0.25">
      <c r="A18" s="80"/>
      <c r="B18" s="81"/>
      <c r="C18" s="81"/>
      <c r="D18" s="81"/>
      <c r="E18" s="81"/>
      <c r="F18" s="81"/>
      <c r="G18" s="81"/>
      <c r="H18" s="81"/>
      <c r="I18" s="81"/>
      <c r="J18" s="81"/>
      <c r="K18" s="82"/>
      <c r="L18" s="1"/>
      <c r="M18" s="1"/>
    </row>
    <row r="19" spans="1:13" ht="51" customHeight="1" x14ac:dyDescent="0.25">
      <c r="A19" s="83" t="s">
        <v>65</v>
      </c>
      <c r="B19" s="84"/>
      <c r="C19" s="84"/>
      <c r="D19" s="84"/>
      <c r="E19" s="84"/>
      <c r="F19" s="84"/>
      <c r="G19" s="84"/>
      <c r="H19" s="84"/>
      <c r="I19" s="84"/>
      <c r="J19" s="84"/>
      <c r="K19" s="85"/>
      <c r="L19" s="1"/>
      <c r="M19" s="1"/>
    </row>
    <row r="20" spans="1:13" ht="15.75" x14ac:dyDescent="0.25">
      <c r="A20" s="86"/>
      <c r="B20" s="87"/>
      <c r="C20" s="87"/>
      <c r="D20" s="87"/>
      <c r="E20" s="87"/>
      <c r="F20" s="87"/>
      <c r="G20" s="87"/>
      <c r="H20" s="87"/>
      <c r="I20" s="87"/>
      <c r="J20" s="87"/>
      <c r="K20" s="88"/>
      <c r="L20" s="1"/>
      <c r="M20" s="1"/>
    </row>
    <row r="21" spans="1:13" ht="15.75" customHeight="1" x14ac:dyDescent="0.25">
      <c r="A21" s="80" t="s">
        <v>50</v>
      </c>
      <c r="B21" s="81"/>
      <c r="C21" s="81"/>
      <c r="D21" s="81"/>
      <c r="E21" s="81"/>
      <c r="F21" s="81"/>
      <c r="G21" s="82"/>
      <c r="H21" s="89" t="s">
        <v>41</v>
      </c>
      <c r="I21" s="90"/>
      <c r="J21" s="90"/>
      <c r="K21" s="91"/>
      <c r="L21" s="1"/>
      <c r="M21" s="1"/>
    </row>
    <row r="22" spans="1:13" ht="15" customHeight="1" x14ac:dyDescent="0.25">
      <c r="A22" s="96" t="s">
        <v>4</v>
      </c>
      <c r="B22" s="97"/>
      <c r="C22" s="97"/>
      <c r="D22" s="97"/>
      <c r="E22" s="97"/>
      <c r="F22" s="97"/>
      <c r="G22" s="97"/>
      <c r="H22" s="97"/>
      <c r="I22" s="97"/>
      <c r="J22" s="97"/>
      <c r="K22" s="98"/>
      <c r="L22" s="1"/>
      <c r="M22" s="1"/>
    </row>
    <row r="23" spans="1:13" x14ac:dyDescent="0.25">
      <c r="A23" s="15"/>
      <c r="B23" s="16"/>
      <c r="C23" s="16"/>
      <c r="D23" s="16"/>
      <c r="E23" s="16"/>
      <c r="F23" s="16"/>
      <c r="G23" s="16"/>
      <c r="H23" s="39"/>
      <c r="I23" s="16"/>
      <c r="J23" s="16"/>
      <c r="K23" s="17"/>
      <c r="L23" s="1"/>
      <c r="M23" s="1"/>
    </row>
    <row r="24" spans="1:13" ht="32.25" customHeight="1" x14ac:dyDescent="0.25">
      <c r="A24" s="2"/>
      <c r="B24" s="99" t="s">
        <v>49</v>
      </c>
      <c r="C24" s="99"/>
      <c r="D24" s="99"/>
      <c r="E24" s="99"/>
      <c r="F24" s="3"/>
      <c r="G24" s="3"/>
      <c r="H24" s="3"/>
      <c r="I24" s="3"/>
      <c r="J24" s="3"/>
      <c r="K24" s="4"/>
      <c r="L24" s="1"/>
      <c r="M24" s="1"/>
    </row>
    <row r="25" spans="1:13" x14ac:dyDescent="0.25">
      <c r="A25" s="2"/>
      <c r="B25" s="100" t="s">
        <v>13</v>
      </c>
      <c r="C25" s="100"/>
      <c r="D25" s="100"/>
      <c r="E25" s="100"/>
      <c r="F25" s="3"/>
      <c r="G25" s="3"/>
      <c r="H25" s="3"/>
      <c r="I25" s="37"/>
      <c r="J25" s="3"/>
      <c r="K25" s="4"/>
      <c r="L25" s="1"/>
      <c r="M25" s="1"/>
    </row>
    <row r="26" spans="1:13" x14ac:dyDescent="0.25">
      <c r="A26" s="2"/>
      <c r="B26" s="3"/>
      <c r="C26" s="3"/>
      <c r="D26" s="3"/>
      <c r="E26" s="3"/>
      <c r="F26" s="3"/>
      <c r="G26" s="3"/>
      <c r="H26" s="3"/>
      <c r="I26" s="3"/>
      <c r="J26" s="3"/>
      <c r="K26" s="4"/>
      <c r="L26" s="1"/>
      <c r="M26" s="1"/>
    </row>
    <row r="27" spans="1:13" ht="15.75" x14ac:dyDescent="0.25">
      <c r="A27" s="2"/>
      <c r="B27" s="12"/>
      <c r="C27" s="101" t="s">
        <v>17</v>
      </c>
      <c r="D27" s="99"/>
      <c r="E27" s="99"/>
      <c r="F27" s="3"/>
      <c r="G27" s="3"/>
      <c r="H27" s="3"/>
      <c r="I27" s="3"/>
      <c r="J27" s="3"/>
      <c r="K27" s="4"/>
      <c r="L27" s="1"/>
      <c r="M27" s="1"/>
    </row>
    <row r="28" spans="1:13" x14ac:dyDescent="0.25">
      <c r="A28" s="5"/>
      <c r="B28" s="6" t="s">
        <v>5</v>
      </c>
      <c r="C28" s="93" t="s">
        <v>6</v>
      </c>
      <c r="D28" s="93"/>
      <c r="E28" s="93"/>
      <c r="F28" s="7"/>
      <c r="G28" s="7"/>
      <c r="H28" s="7"/>
      <c r="I28" s="7"/>
      <c r="J28" s="7"/>
      <c r="K28" s="8"/>
      <c r="L28" s="1"/>
      <c r="M28" s="1"/>
    </row>
    <row r="29" spans="1:13" x14ac:dyDescent="0.25">
      <c r="A29" s="5"/>
      <c r="B29" s="7"/>
      <c r="C29" s="7"/>
      <c r="D29" s="7"/>
      <c r="E29" s="7"/>
      <c r="F29" s="7"/>
      <c r="G29" s="7"/>
      <c r="H29" s="7"/>
      <c r="I29" s="7"/>
      <c r="J29" s="7"/>
      <c r="K29" s="8"/>
      <c r="L29" s="1"/>
      <c r="M29" s="1"/>
    </row>
    <row r="30" spans="1:13" x14ac:dyDescent="0.25">
      <c r="A30" s="5"/>
      <c r="B30" s="92" t="s">
        <v>40</v>
      </c>
      <c r="C30" s="92"/>
      <c r="D30" s="92"/>
      <c r="E30" s="92"/>
      <c r="F30" s="7"/>
      <c r="G30" s="7"/>
      <c r="H30" s="7"/>
      <c r="I30" s="7"/>
      <c r="J30" s="7"/>
      <c r="K30" s="8"/>
    </row>
    <row r="31" spans="1:13" x14ac:dyDescent="0.25">
      <c r="A31" s="5"/>
      <c r="B31" s="93" t="s">
        <v>7</v>
      </c>
      <c r="C31" s="93"/>
      <c r="D31" s="93"/>
      <c r="E31" s="93"/>
      <c r="F31" s="7"/>
      <c r="G31" s="7"/>
      <c r="H31" s="7"/>
      <c r="I31" s="7"/>
      <c r="J31" s="7"/>
      <c r="K31" s="8"/>
    </row>
    <row r="32" spans="1:13" x14ac:dyDescent="0.25">
      <c r="A32" s="5"/>
      <c r="B32" s="7"/>
      <c r="C32" s="7"/>
      <c r="D32" s="7"/>
      <c r="E32" s="7"/>
      <c r="F32" s="7"/>
      <c r="G32" s="7"/>
      <c r="H32" s="7"/>
      <c r="I32" s="7"/>
      <c r="J32" s="7"/>
      <c r="K32" s="8"/>
    </row>
    <row r="33" spans="1:11" x14ac:dyDescent="0.25">
      <c r="A33" s="5"/>
      <c r="B33" s="14" t="s">
        <v>45</v>
      </c>
      <c r="C33" s="94">
        <v>1156</v>
      </c>
      <c r="D33" s="95"/>
      <c r="E33" s="95"/>
      <c r="F33" s="7"/>
      <c r="G33" s="7"/>
      <c r="H33" s="7"/>
      <c r="I33" s="7"/>
      <c r="J33" s="7"/>
      <c r="K33" s="8"/>
    </row>
    <row r="34" spans="1:11" x14ac:dyDescent="0.25">
      <c r="A34" s="5"/>
      <c r="B34" s="6" t="s">
        <v>8</v>
      </c>
      <c r="C34" s="93" t="s">
        <v>9</v>
      </c>
      <c r="D34" s="93"/>
      <c r="E34" s="93"/>
      <c r="F34" s="7"/>
      <c r="G34" s="7"/>
      <c r="H34" s="7"/>
      <c r="I34" s="7"/>
      <c r="J34" s="7"/>
      <c r="K34" s="8"/>
    </row>
    <row r="35" spans="1:11" x14ac:dyDescent="0.25">
      <c r="A35" s="10"/>
      <c r="B35" s="9"/>
      <c r="C35" s="9"/>
      <c r="D35" s="9"/>
      <c r="E35" s="9"/>
      <c r="F35" s="9"/>
      <c r="G35" s="9"/>
      <c r="H35" s="9"/>
      <c r="I35" s="9"/>
      <c r="J35" s="9"/>
      <c r="K35" s="11"/>
    </row>
  </sheetData>
  <sheetProtection formatCells="0" formatColumns="0" formatRows="0" insertColumns="0" insertRows="0" deleteColumns="0" deleteRows="0"/>
  <mergeCells count="39">
    <mergeCell ref="B30:E30"/>
    <mergeCell ref="B31:E31"/>
    <mergeCell ref="C33:E33"/>
    <mergeCell ref="C34:E34"/>
    <mergeCell ref="A22:K22"/>
    <mergeCell ref="B24:E24"/>
    <mergeCell ref="B25:E25"/>
    <mergeCell ref="C27:E27"/>
    <mergeCell ref="C28:E28"/>
    <mergeCell ref="A17:H17"/>
    <mergeCell ref="A18:K18"/>
    <mergeCell ref="A19:K19"/>
    <mergeCell ref="A20:K20"/>
    <mergeCell ref="A21:G21"/>
    <mergeCell ref="H21:K21"/>
    <mergeCell ref="A1:K1"/>
    <mergeCell ref="C8:E8"/>
    <mergeCell ref="F8:K8"/>
    <mergeCell ref="A10:B11"/>
    <mergeCell ref="K13:K14"/>
    <mergeCell ref="A2:K2"/>
    <mergeCell ref="A3:K3"/>
    <mergeCell ref="A4:K4"/>
    <mergeCell ref="A5:K5"/>
    <mergeCell ref="A7:B9"/>
    <mergeCell ref="A6:K6"/>
    <mergeCell ref="C7:E7"/>
    <mergeCell ref="C9:E9"/>
    <mergeCell ref="F7:K7"/>
    <mergeCell ref="F9:K9"/>
    <mergeCell ref="C10:K10"/>
    <mergeCell ref="C13:D14"/>
    <mergeCell ref="C11:K11"/>
    <mergeCell ref="A12:K12"/>
    <mergeCell ref="A13:A14"/>
    <mergeCell ref="B13:B14"/>
    <mergeCell ref="H13:H14"/>
    <mergeCell ref="I13:I14"/>
    <mergeCell ref="J13:J14"/>
  </mergeCells>
  <pageMargins left="0.25" right="0.25" top="0.75" bottom="0.75" header="0.3" footer="0.3"/>
  <pageSetup paperSize="9" scale="5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15141-6581-47C4-B4DC-F52E5539D5C5}">
  <dimension ref="C3:E25"/>
  <sheetViews>
    <sheetView topLeftCell="A5" workbookViewId="0">
      <selection activeCell="C4" sqref="C4:E25"/>
    </sheetView>
  </sheetViews>
  <sheetFormatPr defaultRowHeight="15" x14ac:dyDescent="0.25"/>
  <cols>
    <col min="4" max="4" width="64.28515625" customWidth="1"/>
  </cols>
  <sheetData>
    <row r="3" spans="3:5" ht="15.75" thickBot="1" x14ac:dyDescent="0.3"/>
    <row r="4" spans="3:5" ht="26.25" thickBot="1" x14ac:dyDescent="0.3">
      <c r="C4" s="27">
        <v>1</v>
      </c>
      <c r="D4" s="22" t="s">
        <v>19</v>
      </c>
      <c r="E4" s="26">
        <v>3</v>
      </c>
    </row>
    <row r="5" spans="3:5" ht="26.25" thickBot="1" x14ac:dyDescent="0.3">
      <c r="C5" s="25">
        <v>2</v>
      </c>
      <c r="D5" s="23" t="s">
        <v>20</v>
      </c>
      <c r="E5" s="26">
        <v>15</v>
      </c>
    </row>
    <row r="6" spans="3:5" ht="26.25" thickBot="1" x14ac:dyDescent="0.3">
      <c r="C6" s="25">
        <v>3</v>
      </c>
      <c r="D6" s="23" t="s">
        <v>21</v>
      </c>
      <c r="E6" s="26">
        <v>5</v>
      </c>
    </row>
    <row r="7" spans="3:5" ht="26.25" thickBot="1" x14ac:dyDescent="0.3">
      <c r="C7" s="25">
        <v>4</v>
      </c>
      <c r="D7" s="23" t="s">
        <v>22</v>
      </c>
      <c r="E7" s="26">
        <v>1</v>
      </c>
    </row>
    <row r="8" spans="3:5" ht="26.25" thickBot="1" x14ac:dyDescent="0.3">
      <c r="C8" s="25">
        <v>5</v>
      </c>
      <c r="D8" s="23" t="s">
        <v>23</v>
      </c>
      <c r="E8" s="26">
        <v>3</v>
      </c>
    </row>
    <row r="9" spans="3:5" x14ac:dyDescent="0.25">
      <c r="C9" s="25">
        <v>6</v>
      </c>
      <c r="D9" s="23" t="s">
        <v>18</v>
      </c>
      <c r="E9" s="26">
        <v>3</v>
      </c>
    </row>
    <row r="10" spans="3:5" ht="26.25" thickBot="1" x14ac:dyDescent="0.3">
      <c r="C10" s="27"/>
      <c r="D10" s="23" t="s">
        <v>24</v>
      </c>
      <c r="E10" s="28"/>
    </row>
    <row r="11" spans="3:5" ht="26.25" thickBot="1" x14ac:dyDescent="0.3">
      <c r="C11" s="25">
        <v>7</v>
      </c>
      <c r="D11" s="23" t="s">
        <v>25</v>
      </c>
      <c r="E11" s="26">
        <v>3</v>
      </c>
    </row>
    <row r="12" spans="3:5" ht="26.25" thickBot="1" x14ac:dyDescent="0.3">
      <c r="C12" s="25">
        <v>8</v>
      </c>
      <c r="D12" s="24" t="s">
        <v>26</v>
      </c>
      <c r="E12" s="26">
        <v>1</v>
      </c>
    </row>
    <row r="13" spans="3:5" ht="26.25" thickBot="1" x14ac:dyDescent="0.3">
      <c r="C13" s="25">
        <v>9</v>
      </c>
      <c r="D13" s="24" t="s">
        <v>27</v>
      </c>
      <c r="E13" s="26">
        <v>1</v>
      </c>
    </row>
    <row r="14" spans="3:5" ht="26.25" thickBot="1" x14ac:dyDescent="0.3">
      <c r="C14" s="25">
        <v>10</v>
      </c>
      <c r="D14" s="24" t="s">
        <v>28</v>
      </c>
      <c r="E14" s="26">
        <v>1</v>
      </c>
    </row>
    <row r="15" spans="3:5" ht="26.25" thickBot="1" x14ac:dyDescent="0.3">
      <c r="C15" s="25">
        <v>11</v>
      </c>
      <c r="D15" s="24" t="s">
        <v>29</v>
      </c>
      <c r="E15" s="26">
        <v>1</v>
      </c>
    </row>
    <row r="16" spans="3:5" ht="26.25" thickBot="1" x14ac:dyDescent="0.3">
      <c r="C16" s="25">
        <v>12</v>
      </c>
      <c r="D16" s="24" t="s">
        <v>30</v>
      </c>
      <c r="E16" s="26">
        <v>5</v>
      </c>
    </row>
    <row r="17" spans="3:5" ht="26.25" thickBot="1" x14ac:dyDescent="0.3">
      <c r="C17" s="25">
        <v>13</v>
      </c>
      <c r="D17" s="24" t="s">
        <v>31</v>
      </c>
      <c r="E17" s="26">
        <v>1</v>
      </c>
    </row>
    <row r="18" spans="3:5" ht="26.25" thickBot="1" x14ac:dyDescent="0.3">
      <c r="C18" s="25">
        <v>14</v>
      </c>
      <c r="D18" s="24" t="s">
        <v>32</v>
      </c>
      <c r="E18" s="26">
        <v>1</v>
      </c>
    </row>
    <row r="19" spans="3:5" ht="26.25" thickBot="1" x14ac:dyDescent="0.3">
      <c r="C19" s="25">
        <v>15</v>
      </c>
      <c r="D19" s="24" t="s">
        <v>33</v>
      </c>
      <c r="E19" s="26">
        <v>1</v>
      </c>
    </row>
    <row r="20" spans="3:5" ht="26.25" thickBot="1" x14ac:dyDescent="0.3">
      <c r="C20" s="25">
        <v>16</v>
      </c>
      <c r="D20" s="24" t="s">
        <v>34</v>
      </c>
      <c r="E20" s="26">
        <v>1</v>
      </c>
    </row>
    <row r="21" spans="3:5" ht="26.25" thickBot="1" x14ac:dyDescent="0.3">
      <c r="C21" s="25">
        <v>17</v>
      </c>
      <c r="D21" s="24" t="s">
        <v>35</v>
      </c>
      <c r="E21" s="26">
        <v>1</v>
      </c>
    </row>
    <row r="22" spans="3:5" ht="26.25" thickBot="1" x14ac:dyDescent="0.3">
      <c r="C22" s="25">
        <v>18</v>
      </c>
      <c r="D22" s="24" t="s">
        <v>36</v>
      </c>
      <c r="E22" s="26">
        <v>2</v>
      </c>
    </row>
    <row r="23" spans="3:5" ht="26.25" thickBot="1" x14ac:dyDescent="0.3">
      <c r="C23" s="25">
        <v>19</v>
      </c>
      <c r="D23" s="24" t="s">
        <v>37</v>
      </c>
      <c r="E23" s="26">
        <v>2</v>
      </c>
    </row>
    <row r="24" spans="3:5" ht="26.25" thickBot="1" x14ac:dyDescent="0.3">
      <c r="C24" s="25">
        <v>20</v>
      </c>
      <c r="D24" s="24" t="s">
        <v>38</v>
      </c>
      <c r="E24" s="26">
        <v>1</v>
      </c>
    </row>
    <row r="25" spans="3:5" ht="25.5" x14ac:dyDescent="0.25">
      <c r="C25" s="25">
        <v>21</v>
      </c>
      <c r="D25" s="24" t="s">
        <v>39</v>
      </c>
      <c r="E25" s="2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Прудникова</dc:creator>
  <cp:lastModifiedBy>Базарова Сабина Рустамовна</cp:lastModifiedBy>
  <cp:lastPrinted>2025-12-16T06:50:16Z</cp:lastPrinted>
  <dcterms:created xsi:type="dcterms:W3CDTF">2019-06-06T10:23:43Z</dcterms:created>
  <dcterms:modified xsi:type="dcterms:W3CDTF">2026-08-21T08:24:46Z</dcterms:modified>
</cp:coreProperties>
</file>