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<sst xmlns="http://schemas.openxmlformats.org/spreadsheetml/2006/main" count="31" uniqueCount="31">
  <si>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Обоснование начальной (максимальной) цены контракта на выполнение работ по обустройству колодца</t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</si>
  <si>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</si>
  <si>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</si>
  <si>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</si>
  <si>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</si>
  <si>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</si>
  <si>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</si>
  <si>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</si>
  <si>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</si>
  <si>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</si>
  <si>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</si>
  <si>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</si>
  <si>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</si>
  <si>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</si>
  <si>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</si>
  <si>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</si>
  <si>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</si>
  <si>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</si>
  <si>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</si>
  <si>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 № 02-30/904 от 17.06.2026 года</t>
  </si>
  <si>
    <t xml:space="preserve">цена источника 1 Вх. № 02-30/905 от 17.06.2026 года</t>
  </si>
  <si>
    <t xml:space="preserve">цена источника 1 Вх. № 02-30/906 от 17.06.2026 года</t>
  </si>
  <si>
    <t xml:space="preserve">Выполнение работ по обустройству колодца</t>
  </si>
  <si>
    <t xml:space="preserve">42.91.20.190</t>
  </si>
  <si>
    <t xml:space="preserve">Условная единица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</si>
  <si>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</si>
  <si>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</si>
  <si>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23.06.2026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</si>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</sst>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#,##0"/>
    <numFmt numFmtId="167" formatCode="#,##0.00"/>
    <numFmt numFmtId="168" formatCode="#,##0.00_р_.;\-#,##0.00_р_."/>
    <numFmt numFmtId="169" formatCode="0.00%"/>
    <numFmt numFmtId="170" formatCode="#,##0.00&quot;р.&quot;;\-#,##0.00&quot;р.&quot;"/>
  </numFmts>
  <fonts count="15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sz val="15"/>
      <color theme="1"/>
      <name val="Times New Roman"/>
      <family val="1"/>
      <charset val="1"/>
    </font>
    <font>
      <b val="true"/>
      <u val="single"/>
      <sz val="15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568440</xdr:colOff>
      <xdr:row>6</xdr:row>
      <xdr:rowOff>57240</xdr:rowOff>
    </xdr:from>
    <xdr:to>
      <xdr:col>6</xdr:col>
      <xdr:colOff>90720</xdr:colOff>
      <xdr:row>6</xdr:row>
      <xdr:rowOff>1788120</xdr:rowOff>
    </xdr:to>
    <xdr:sp>
      <xdr:nvSpPr>
        <xdr:cNvPr id="1" name="TextBox 1"/>
        <xdr:cNvSpPr/>
      </xdr:nvSpPr>
      <xdr:spPr>
        <a:xfrm>
          <a:off x="4433040" y="2427840"/>
          <a:ext cx="3680280" cy="1730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18000</xdr:colOff>
      <xdr:row>6</xdr:row>
      <xdr:rowOff>80640</xdr:rowOff>
    </xdr:from>
    <xdr:to>
      <xdr:col>3</xdr:col>
      <xdr:colOff>201960</xdr:colOff>
      <xdr:row>6</xdr:row>
      <xdr:rowOff>1811520</xdr:rowOff>
    </xdr:to>
    <xdr:sp>
      <xdr:nvSpPr>
        <xdr:cNvPr id="2" name="TextBox 2"/>
        <xdr:cNvSpPr/>
      </xdr:nvSpPr>
      <xdr:spPr>
        <a:xfrm>
          <a:off x="18000" y="2451240"/>
          <a:ext cx="4048560" cy="1730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6</xdr:col>
      <xdr:colOff>936720</xdr:colOff>
      <xdr:row>6</xdr:row>
      <xdr:rowOff>55080</xdr:rowOff>
    </xdr:from>
    <xdr:to>
      <xdr:col>9</xdr:col>
      <xdr:colOff>195480</xdr:colOff>
      <xdr:row>6</xdr:row>
      <xdr:rowOff>1785960</xdr:rowOff>
    </xdr:to>
    <xdr:sp>
      <xdr:nvSpPr>
        <xdr:cNvPr id="3" name="TextBox 3"/>
        <xdr:cNvSpPr/>
      </xdr:nvSpPr>
      <xdr:spPr>
        <a:xfrm>
          <a:off x="8959320" y="2425680"/>
          <a:ext cx="4604760" cy="1730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O11" activeCellId="0" sqref="O11"/>
    </sheetView>
  </sheetViews>
  <sheetFormatPr defaultColWidth="10.8906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89"/>
    <col collapsed="false" customWidth="true" hidden="true" outlineLevel="0" max="3" min="3" style="2" width="3.57"/>
    <col collapsed="false" customWidth="true" hidden="false" outlineLevel="0" max="4" min="4" style="2" width="15.45"/>
    <col collapsed="false" customWidth="true" hidden="false" outlineLevel="0" max="5" min="5" style="2" width="16.87"/>
    <col collapsed="false" customWidth="true" hidden="false" outlineLevel="0" max="6" min="6" style="2" width="10.48"/>
    <col collapsed="false" customWidth="true" hidden="false" outlineLevel="0" max="7" min="7" style="2" width="18.89"/>
    <col collapsed="false" customWidth="true" hidden="false" outlineLevel="0" max="8" min="8" style="2" width="17.25"/>
    <col collapsed="false" customWidth="true" hidden="false" outlineLevel="0" max="9" min="9" style="2" width="18.89"/>
    <col collapsed="false" customWidth="true" hidden="false" outlineLevel="0" max="10" min="10" style="2" width="18.03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false" hidden="false" outlineLevel="0" max="14" min="14" style="2" width="10.89"/>
    <col collapsed="false" customWidth="true" hidden="false" outlineLevel="0" max="15" min="15" style="2" width="13.37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18.5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77.3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45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customFormat="false" ht="19.5" hidden="false" customHeight="true" outlineLevel="0" collapsed="false">
      <c r="A8" s="9" t="s">
        <v>7</v>
      </c>
      <c r="B8" s="9" t="s">
        <v>8</v>
      </c>
      <c r="C8" s="9"/>
      <c r="D8" s="9" t="s">
        <v>9</v>
      </c>
      <c r="E8" s="9" t="s">
        <v>10</v>
      </c>
      <c r="F8" s="9" t="s">
        <v>11</v>
      </c>
      <c r="G8" s="10" t="s">
        <v>12</v>
      </c>
      <c r="H8" s="10"/>
      <c r="I8" s="10"/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11" t="s">
        <v>18</v>
      </c>
      <c r="P8" s="12"/>
      <c r="R8" s="12"/>
    </row>
    <row r="9" customFormat="false" ht="50.7" hidden="false" customHeight="false" outlineLevel="0" collapsed="false">
      <c r="A9" s="9"/>
      <c r="B9" s="9"/>
      <c r="C9" s="9"/>
      <c r="D9" s="9"/>
      <c r="E9" s="9"/>
      <c r="F9" s="9"/>
      <c r="G9" s="13" t="s">
        <v>19</v>
      </c>
      <c r="H9" s="13" t="s">
        <v>20</v>
      </c>
      <c r="I9" s="13" t="s">
        <v>21</v>
      </c>
      <c r="J9" s="9"/>
      <c r="K9" s="9"/>
      <c r="L9" s="9"/>
      <c r="M9" s="9"/>
      <c r="N9" s="9"/>
      <c r="O9" s="11"/>
      <c r="P9" s="12"/>
      <c r="R9" s="12"/>
    </row>
    <row r="10" customFormat="false" ht="58.3" hidden="false" customHeight="true" outlineLevel="0" collapsed="false">
      <c r="A10" s="13" t="n">
        <v>1</v>
      </c>
      <c r="B10" s="13" t="s">
        <v>22</v>
      </c>
      <c r="C10" s="13"/>
      <c r="D10" s="14" t="s">
        <v>23</v>
      </c>
      <c r="E10" s="13" t="s">
        <v>24</v>
      </c>
      <c r="F10" s="15" t="n">
        <v>1</v>
      </c>
      <c r="G10" s="16" t="n">
        <v>50000</v>
      </c>
      <c r="H10" s="16" t="n">
        <v>65000</v>
      </c>
      <c r="I10" s="16" t="n">
        <v>57500</v>
      </c>
      <c r="J10" s="17" t="n">
        <f aca="false">ROUND(((G10+H10+I10)/3),2)</f>
        <v>57500</v>
      </c>
      <c r="K10" s="18" t="n">
        <f aca="false">SQRT(((POWER(G10-J10,2)+POWER(H10-J10,2)+POWER(I10-J10,2))/2))/J10</f>
        <v>0.130434782608696</v>
      </c>
      <c r="L10" s="16" t="n">
        <f aca="false">J10</f>
        <v>57500</v>
      </c>
      <c r="M10" s="16" t="n">
        <f aca="false">MIN(G10:I10)</f>
        <v>50000</v>
      </c>
      <c r="N10" s="16" t="n">
        <f aca="false">L10*F10</f>
        <v>57500</v>
      </c>
      <c r="O10" s="19" t="n">
        <f aca="false">M10*F10</f>
        <v>50000</v>
      </c>
      <c r="P10" s="12"/>
      <c r="R10" s="12"/>
    </row>
    <row r="11" customFormat="false" ht="28.7" hidden="false" customHeight="true" outlineLevel="0" collapsed="false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 t="n">
        <f aca="false">M10</f>
        <v>50000</v>
      </c>
      <c r="N11" s="21" t="n">
        <f aca="false">SUM(N10)</f>
        <v>57500</v>
      </c>
      <c r="O11" s="22" t="n">
        <f aca="false">SUM(O10)</f>
        <v>50000</v>
      </c>
    </row>
    <row r="12" customFormat="false" ht="28.7" hidden="false" customHeight="true" outlineLevel="0" collapsed="false">
      <c r="A12" s="23" t="s">
        <v>25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customFormat="false" ht="28.7" hidden="false" customHeight="true" outlineLevel="0" collapsed="false">
      <c r="A13" s="24" t="n">
        <f aca="false">N11</f>
        <v>57500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customFormat="false" ht="40.05" hidden="false" customHeight="true" outlineLevel="0" collapsed="false">
      <c r="A14" s="25" t="s">
        <v>26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customFormat="false" ht="28.45" hidden="false" customHeight="true" outlineLevel="0" collapsed="false">
      <c r="A15" s="26" t="n">
        <f aca="false">O11</f>
        <v>50000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customFormat="false" ht="9.75" hidden="false" customHeight="true" outlineLevel="0" collapsed="false"/>
    <row r="17" customFormat="false" ht="15" hidden="false" customHeight="true" outlineLevel="0" collapsed="false">
      <c r="A17" s="27" t="s">
        <v>27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customFormat="false" ht="15" hidden="false" customHeight="true" outlineLevel="0" collapsed="false">
      <c r="A18" s="27" t="s">
        <v>28</v>
      </c>
      <c r="B18" s="27"/>
      <c r="C18" s="27"/>
    </row>
    <row r="19" customFormat="false" ht="15" hidden="false" customHeight="true" outlineLevel="0" collapsed="false">
      <c r="A19" s="28"/>
      <c r="B19" s="28"/>
      <c r="C19" s="28"/>
      <c r="D19" s="28"/>
    </row>
    <row r="20" customFormat="false" ht="19.5" hidden="false" customHeight="true" outlineLevel="0" collapsed="false">
      <c r="A20" s="29" t="s">
        <v>29</v>
      </c>
      <c r="B20" s="29"/>
      <c r="C20" s="29"/>
      <c r="D20" s="29"/>
    </row>
    <row r="21" customFormat="false" ht="15" hidden="false" customHeight="true" outlineLevel="0" collapsed="false">
      <c r="A21" s="28" t="s">
        <v>30</v>
      </c>
      <c r="B21" s="28"/>
      <c r="C21" s="28"/>
      <c r="D21" s="28"/>
    </row>
    <row r="1048576" customFormat="false" ht="12.8" hidden="false" customHeight="false" outlineLevel="0" collapsed="false"/>
  </sheetData>
  <mergeCells count="31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B10:C10"/>
    <mergeCell ref="A11:M11"/>
    <mergeCell ref="A12:O12"/>
    <mergeCell ref="A13:O13"/>
    <mergeCell ref="A14:O14"/>
    <mergeCell ref="A15:O15"/>
    <mergeCell ref="A17:M17"/>
    <mergeCell ref="A18:C18"/>
    <mergeCell ref="A19:D19"/>
    <mergeCell ref="A20:D20"/>
    <mergeCell ref="A21:D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LibreOffice/26.2.3.2$Linux_X86_64 LibreOffice_project/d4d5ed47b6084125f28d269a5650105d54dde034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2025-10-13T10:29:16Z</cp:lastPrinted>
  <dcterms:modified xsi:type="dcterms:W3CDTF">2026-06-23T10:10:16Z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