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5D3E8FDB-38E5-4934-8292-B98CD1CC2FA7}" xr6:coauthVersionLast="47" xr6:coauthVersionMax="47" xr10:uidLastSave="{00000000-0000-0000-0000-000000000000}"/>
  <bookViews>
    <workbookView xWindow="1950" yWindow="1950" windowWidth="21600" windowHeight="11385" xr2:uid="{00000000-000D-0000-FFFF-FFFF00000000}"/>
  </bookViews>
  <sheets>
    <sheet name="РНМЦК" sheetId="2" r:id="rId1"/>
  </sheets>
  <definedNames>
    <definedName name="_xlnm.Print_Titles" localSheetId="0">РНМЦК!$15:$16</definedName>
  </definedNames>
  <calcPr calcId="191029" refMode="R1C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2" l="1"/>
  <c r="O17" i="2" s="1"/>
  <c r="C14" i="2" s="1"/>
  <c r="K17" i="2"/>
  <c r="L17" i="2"/>
  <c r="M17" i="2" s="1"/>
  <c r="N17" i="2" s="1"/>
  <c r="F13" i="2" l="1"/>
  <c r="G13" i="2"/>
  <c r="E13" i="2"/>
</calcChain>
</file>

<file path=xl/sharedStrings.xml><?xml version="1.0" encoding="utf-8"?>
<sst xmlns="http://schemas.openxmlformats.org/spreadsheetml/2006/main" count="53" uniqueCount="46">
  <si>
    <t>№ п/п</t>
  </si>
  <si>
    <t>Наименование товара, работ, услуг</t>
  </si>
  <si>
    <t>Ед.изм.</t>
  </si>
  <si>
    <t>Кол-во</t>
  </si>
  <si>
    <t>Цена за ед.изм.</t>
  </si>
  <si>
    <t>Совокупность значений</t>
  </si>
  <si>
    <t>Рыночная стоимость</t>
  </si>
  <si>
    <t>Сред.квадр.откл. σ=</t>
  </si>
  <si>
    <t>Коэфф вариации V=</t>
  </si>
  <si>
    <t>Средн. арифм.</t>
  </si>
  <si>
    <t>Начальная (максимальная) цена контракта</t>
  </si>
  <si>
    <t>Кол-во источников</t>
  </si>
  <si>
    <t>Используемый метод определения НМЦК, обоснование его применения</t>
  </si>
  <si>
    <t>Ценовое предложение №4</t>
  </si>
  <si>
    <t>Ценовое предложение №5</t>
  </si>
  <si>
    <t>Расчетные формулы</t>
  </si>
  <si>
    <t>коэффициент вариации V</t>
  </si>
  <si>
    <t>среднее квадратичное отклонение Q</t>
  </si>
  <si>
    <t>начальная (максимальная) цена контракта для каждого предмета закупки (рыночная стоимость)</t>
  </si>
  <si>
    <t xml:space="preserve">средняя арифметическая величина цены единицы товара, работы, услуги - &lt;ц&gt; </t>
  </si>
  <si>
    <t xml:space="preserve"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
</t>
  </si>
  <si>
    <t>сумма НМЦК всех предметов закупки</t>
  </si>
  <si>
    <t>отношение суммы цен единицы товара, указанных во всех ценовых предложениях к количеству полученных ценовых предложений</t>
  </si>
  <si>
    <t>Дата составления</t>
  </si>
  <si>
    <t>Приложение № 2
к извещению о проведении электронного аукциона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</si>
  <si>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</si>
  <si>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>Основные характеристики объекта закупки</t>
  </si>
  <si>
    <t>Наименование</t>
  </si>
  <si>
    <t>Характеристики объекта закупки</t>
  </si>
  <si>
    <t>Кол-во позиций (всего)</t>
  </si>
  <si>
    <t>Единица измерения</t>
  </si>
  <si>
    <t>В соответствии с описанием объекта закупки (Техническое задание - Приложение № 1)</t>
  </si>
  <si>
    <t>см. таблицу</t>
  </si>
  <si>
    <t>В соответствии с Общероссийским классификатором единиц измерения (ОКЕИ) ОК 015-94 (МК 002-97) (Постановление Госстандарта РФ 26.12.1994 №366</t>
  </si>
  <si>
    <t>НМЦК была определена методом сопоставимых рыночных цен (анализа рынка) в соответствии с приказом Минэкономразвития России № 567 от 02.10.2013 «Об утверждении методических рекомендаций по применению методов определения (начальной) максимальной цены, цены контракта, заключаемого с единственным поставщиком (подрядчиком, исполнителем)»</t>
  </si>
  <si>
    <t>В соответствии с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исполнителем)", а также во избежание сговора участников размещения заказа и нарушения статьи 11 Федерального закона № 135-ФЗ от 26.07.2006 года «О защите конкуренции», Заказчик не указывает сведения о потенциальных поставщиках, сделавших коммерческие предложения. Данные сведения хранятся у Заказчика.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</si>
  <si>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</t>
  </si>
  <si>
    <t>1</t>
  </si>
  <si>
    <t>Объём</t>
  </si>
  <si>
    <r>
      <t xml:space="preserve">Расчет выполнил:                                                                                                                                                                                                                                                                                                                                                                                                                                                                                                             Начальник отделения (обеспечения деятельности) Уральского филиала ФГБУ ЦЭПП МЧС России ___________________А.М. Мусин 
Соответствие обоснования начальной (максимальной) цены контракта, цены контракта, заключаемого с единственным поставщиком, требованиям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требованиям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 проверили: 
Главный бухгалтер Уральского филиала ФГБУ ЦЭПП МЧС России                                                      _______________И.В. Пшеницина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rFont val="Times New Roman"/>
        <family val="1"/>
        <charset val="204"/>
      </rPr>
      <t>Заместитель начальника Уральского филиала ФГБУ ЦЭПП МЧС России                                             _______________А.В. Богданова</t>
    </r>
  </si>
  <si>
    <t>условная единица</t>
  </si>
  <si>
    <t>Оказание услуги по ремонту психофизиологического оборудования, используемого в целях медико-психологической реабилитации</t>
  </si>
  <si>
    <t>Ценовое предложение №1 В-119-692 от 21.07.2026</t>
  </si>
  <si>
    <t>Ценовое предложение №2 В-119-693 от 21.07.2026</t>
  </si>
  <si>
    <t>Ценовое предложение №3 В-119-694 от 21.07.2026</t>
  </si>
  <si>
    <t>Оказание услуги по ремонту психофизиологического оборудования, используемого в целях медико-психологической реабилитации (Антистрессовая психофизиологическая система «Сенсориум»)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</si>
</sst>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rgb="FF252525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3" borderId="0" xfId="0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0" fontId="6" fillId="6" borderId="5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/>
    <xf numFmtId="0" fontId="1" fillId="3" borderId="0" xfId="0" applyFont="1" applyFill="1" applyAlignment="1">
      <alignment horizontal="right"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4" fontId="3" fillId="5" borderId="6" xfId="0" applyNumberFormat="1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horizontal="center" vertical="center" wrapText="1"/>
    </xf>
    <xf numFmtId="164" fontId="1" fillId="4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8</xdr:row>
      <xdr:rowOff>0</xdr:rowOff>
    </xdr:from>
    <xdr:to>
      <xdr:col>4</xdr:col>
      <xdr:colOff>1095375</xdr:colOff>
      <xdr:row>8</xdr:row>
      <xdr:rowOff>552450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38475" y="2447925"/>
          <a:ext cx="14763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4</xdr:col>
      <xdr:colOff>447675</xdr:colOff>
      <xdr:row>9</xdr:row>
      <xdr:rowOff>419100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038475" y="3219450"/>
          <a:ext cx="9810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5</xdr:col>
      <xdr:colOff>90194</xdr:colOff>
      <xdr:row>10</xdr:row>
      <xdr:rowOff>401955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038475" y="3724275"/>
          <a:ext cx="1628140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view="pageBreakPreview" zoomScale="112" zoomScaleNormal="112" zoomScaleSheetLayoutView="112" workbookViewId="0">
      <selection activeCell="A18" sqref="A18:O18"/>
    </sheetView>
  </sheetViews>
  <sheetFormatPr defaultRowHeight="15" x14ac:dyDescent="0.25"/>
  <cols>
    <col min="1" max="1" width="6" style="14" customWidth="1"/>
    <col min="2" max="2" width="27.42578125" style="14" customWidth="1"/>
    <col min="3" max="3" width="18.5703125" style="14" customWidth="1"/>
    <col min="4" max="4" width="8" style="14" customWidth="1"/>
    <col min="5" max="6" width="17.28515625" style="14" customWidth="1"/>
    <col min="7" max="7" width="17.42578125" style="14" customWidth="1"/>
    <col min="8" max="8" width="12.42578125" style="14" hidden="1" customWidth="1"/>
    <col min="9" max="9" width="0.7109375" style="14" hidden="1" customWidth="1"/>
    <col min="10" max="10" width="12.42578125" style="14" customWidth="1"/>
    <col min="11" max="11" width="12.140625" style="14" customWidth="1"/>
    <col min="12" max="13" width="14" style="14" customWidth="1"/>
    <col min="14" max="14" width="18.85546875" style="14" customWidth="1"/>
    <col min="15" max="15" width="14.140625" style="14" customWidth="1"/>
    <col min="16" max="16" width="9.7109375" style="14" bestFit="1" customWidth="1"/>
    <col min="17" max="16384" width="9.140625" style="14"/>
  </cols>
  <sheetData>
    <row r="1" spans="1:15" customFormat="1" ht="26.25" customHeight="1" x14ac:dyDescent="0.25">
      <c r="A1" s="1"/>
      <c r="B1" s="1"/>
      <c r="C1" s="1"/>
      <c r="D1" s="1"/>
      <c r="E1" s="2"/>
      <c r="F1" s="2"/>
      <c r="G1" s="2"/>
      <c r="H1" s="2"/>
      <c r="I1" s="2"/>
      <c r="J1" s="2"/>
      <c r="K1" s="26" t="s">
        <v>24</v>
      </c>
      <c r="L1" s="26"/>
      <c r="M1" s="26"/>
      <c r="N1" s="26"/>
      <c r="O1" s="26"/>
    </row>
    <row r="2" spans="1:15" customFormat="1" ht="18" customHeight="1" x14ac:dyDescent="0.25">
      <c r="A2" s="27" t="s">
        <v>25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customFormat="1" ht="3" customHeight="1" thickBot="1" x14ac:dyDescent="0.3">
      <c r="A3" s="29" t="s">
        <v>26</v>
      </c>
      <c r="B3" s="30"/>
      <c r="C3" s="30"/>
      <c r="D3" s="33"/>
      <c r="E3" s="34"/>
      <c r="F3" s="34"/>
      <c r="G3" s="34"/>
      <c r="H3" s="34"/>
      <c r="I3" s="34"/>
      <c r="J3" s="34"/>
      <c r="K3" s="34"/>
      <c r="L3" s="34"/>
      <c r="M3" s="34"/>
      <c r="N3" s="34"/>
      <c r="O3" s="35"/>
    </row>
    <row r="4" spans="1:15" customFormat="1" ht="27" customHeight="1" thickBot="1" x14ac:dyDescent="0.3">
      <c r="A4" s="31"/>
      <c r="B4" s="32"/>
      <c r="C4" s="32"/>
      <c r="D4" s="18" t="s">
        <v>0</v>
      </c>
      <c r="E4" s="36" t="s">
        <v>27</v>
      </c>
      <c r="F4" s="36"/>
      <c r="G4" s="36"/>
      <c r="H4" s="36" t="s">
        <v>28</v>
      </c>
      <c r="I4" s="36"/>
      <c r="J4" s="36"/>
      <c r="K4" s="36"/>
      <c r="L4" s="36" t="s">
        <v>29</v>
      </c>
      <c r="M4" s="36"/>
      <c r="N4" s="36" t="s">
        <v>30</v>
      </c>
      <c r="O4" s="36"/>
    </row>
    <row r="5" spans="1:15" customFormat="1" ht="72" customHeight="1" thickBot="1" x14ac:dyDescent="0.3">
      <c r="A5" s="31"/>
      <c r="B5" s="32"/>
      <c r="C5" s="32"/>
      <c r="D5" s="18">
        <v>1</v>
      </c>
      <c r="E5" s="37" t="s">
        <v>41</v>
      </c>
      <c r="F5" s="38"/>
      <c r="G5" s="39"/>
      <c r="H5" s="36" t="s">
        <v>31</v>
      </c>
      <c r="I5" s="36"/>
      <c r="J5" s="36"/>
      <c r="K5" s="36"/>
      <c r="L5" s="36" t="s">
        <v>32</v>
      </c>
      <c r="M5" s="36"/>
      <c r="N5" s="40" t="s">
        <v>33</v>
      </c>
      <c r="O5" s="40"/>
    </row>
    <row r="6" spans="1:15" ht="47.25" customHeight="1" x14ac:dyDescent="0.25">
      <c r="A6" s="41" t="s">
        <v>12</v>
      </c>
      <c r="B6" s="41"/>
      <c r="C6" s="41"/>
      <c r="D6" s="43" t="s">
        <v>34</v>
      </c>
      <c r="E6" s="44"/>
      <c r="F6" s="44"/>
      <c r="G6" s="44"/>
      <c r="H6" s="44"/>
      <c r="I6" s="44"/>
      <c r="J6" s="44"/>
      <c r="K6" s="44"/>
      <c r="L6" s="44"/>
      <c r="M6" s="44"/>
      <c r="N6" s="44"/>
      <c r="O6" s="45"/>
    </row>
    <row r="7" spans="1:15" ht="15" customHeight="1" x14ac:dyDescent="0.25">
      <c r="A7" s="46" t="s">
        <v>15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1:15" ht="34.5" customHeight="1" x14ac:dyDescent="0.25">
      <c r="A8" s="41" t="s">
        <v>19</v>
      </c>
      <c r="B8" s="41"/>
      <c r="C8" s="41"/>
      <c r="D8" s="42" t="s">
        <v>22</v>
      </c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</row>
    <row r="9" spans="1:15" ht="57.75" customHeight="1" x14ac:dyDescent="0.25">
      <c r="A9" s="41" t="s">
        <v>17</v>
      </c>
      <c r="B9" s="41"/>
      <c r="C9" s="41"/>
      <c r="D9" s="41" t="s">
        <v>20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5" ht="33.75" customHeight="1" x14ac:dyDescent="0.25">
      <c r="A10" s="41" t="s">
        <v>16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</row>
    <row r="11" spans="1:15" ht="60.75" customHeight="1" x14ac:dyDescent="0.25">
      <c r="A11" s="47" t="s">
        <v>18</v>
      </c>
      <c r="B11" s="41"/>
      <c r="C11" s="41"/>
      <c r="D11" s="41" t="s">
        <v>36</v>
      </c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</row>
    <row r="12" spans="1:15" ht="18" customHeight="1" x14ac:dyDescent="0.25">
      <c r="A12" s="47" t="s">
        <v>10</v>
      </c>
      <c r="B12" s="41"/>
      <c r="C12" s="41"/>
      <c r="D12" s="41" t="s">
        <v>21</v>
      </c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</row>
    <row r="13" spans="1:15" ht="18.75" customHeight="1" x14ac:dyDescent="0.25">
      <c r="A13" s="55" t="s">
        <v>23</v>
      </c>
      <c r="B13" s="56"/>
      <c r="C13" s="57">
        <v>46224</v>
      </c>
      <c r="D13" s="58"/>
      <c r="E13" s="19" t="e">
        <f>#REF!+#REF!</f>
        <v>#REF!</v>
      </c>
      <c r="F13" s="19" t="e">
        <f>#REF!+#REF!</f>
        <v>#REF!</v>
      </c>
      <c r="G13" s="19" t="e">
        <f>#REF!+#REF!</f>
        <v>#REF!</v>
      </c>
      <c r="H13" s="17"/>
      <c r="I13" s="17"/>
      <c r="J13" s="17"/>
      <c r="K13" s="17"/>
      <c r="L13" s="17"/>
      <c r="M13" s="17"/>
      <c r="N13" s="17"/>
      <c r="O13" s="17"/>
    </row>
    <row r="14" spans="1:15" ht="26.25" customHeight="1" x14ac:dyDescent="0.25">
      <c r="A14" s="48" t="s">
        <v>10</v>
      </c>
      <c r="B14" s="49"/>
      <c r="C14" s="50">
        <f>O17</f>
        <v>33600</v>
      </c>
      <c r="D14" s="51"/>
      <c r="E14" s="52" t="s">
        <v>41</v>
      </c>
      <c r="F14" s="53"/>
      <c r="G14" s="53"/>
      <c r="H14" s="53"/>
      <c r="I14" s="53"/>
      <c r="J14" s="53"/>
      <c r="K14" s="53"/>
      <c r="L14" s="53"/>
      <c r="M14" s="53"/>
      <c r="N14" s="53"/>
      <c r="O14" s="54"/>
    </row>
    <row r="15" spans="1:15" ht="56.25" customHeight="1" x14ac:dyDescent="0.25">
      <c r="A15" s="59" t="s">
        <v>0</v>
      </c>
      <c r="B15" s="59" t="s">
        <v>1</v>
      </c>
      <c r="C15" s="59" t="s">
        <v>38</v>
      </c>
      <c r="D15" s="59"/>
      <c r="E15" s="3" t="s">
        <v>42</v>
      </c>
      <c r="F15" s="3" t="s">
        <v>43</v>
      </c>
      <c r="G15" s="3" t="s">
        <v>44</v>
      </c>
      <c r="H15" s="13" t="s">
        <v>13</v>
      </c>
      <c r="I15" s="13" t="s">
        <v>14</v>
      </c>
      <c r="J15" s="61" t="s">
        <v>9</v>
      </c>
      <c r="K15" s="59" t="s">
        <v>11</v>
      </c>
      <c r="L15" s="59" t="s">
        <v>7</v>
      </c>
      <c r="M15" s="59" t="s">
        <v>8</v>
      </c>
      <c r="N15" s="59" t="s">
        <v>5</v>
      </c>
      <c r="O15" s="60" t="s">
        <v>6</v>
      </c>
    </row>
    <row r="16" spans="1:15" ht="25.5" customHeight="1" x14ac:dyDescent="0.25">
      <c r="A16" s="59"/>
      <c r="B16" s="59"/>
      <c r="C16" s="12" t="s">
        <v>2</v>
      </c>
      <c r="D16" s="12" t="s">
        <v>3</v>
      </c>
      <c r="E16" s="13" t="s">
        <v>4</v>
      </c>
      <c r="F16" s="13" t="s">
        <v>4</v>
      </c>
      <c r="G16" s="13" t="s">
        <v>4</v>
      </c>
      <c r="H16" s="13" t="s">
        <v>4</v>
      </c>
      <c r="I16" s="13" t="s">
        <v>4</v>
      </c>
      <c r="J16" s="62"/>
      <c r="K16" s="59"/>
      <c r="L16" s="59"/>
      <c r="M16" s="59"/>
      <c r="N16" s="59"/>
      <c r="O16" s="60"/>
    </row>
    <row r="17" spans="1:15" ht="146.25" customHeight="1" x14ac:dyDescent="0.25">
      <c r="A17" s="9" t="s">
        <v>37</v>
      </c>
      <c r="B17" s="21" t="s">
        <v>45</v>
      </c>
      <c r="C17" s="22" t="s">
        <v>40</v>
      </c>
      <c r="D17" s="11">
        <v>1</v>
      </c>
      <c r="E17" s="15">
        <v>32500</v>
      </c>
      <c r="F17" s="10">
        <v>33500</v>
      </c>
      <c r="G17" s="10">
        <v>34800</v>
      </c>
      <c r="H17" s="15"/>
      <c r="I17" s="4"/>
      <c r="J17" s="5">
        <f t="shared" ref="J17" si="0">AVERAGE(E17,F17,G17,H17,I17)</f>
        <v>33600</v>
      </c>
      <c r="K17" s="6">
        <f t="shared" ref="K17" si="1">COUNT(E17:I17)</f>
        <v>3</v>
      </c>
      <c r="L17" s="7">
        <f t="shared" ref="L17" si="2">STDEV(E17,F17,G17,H17,I17)</f>
        <v>1153.2562594670796</v>
      </c>
      <c r="M17" s="7">
        <f t="shared" ref="M17" si="3">L17/J17*100</f>
        <v>3.4323102960329752</v>
      </c>
      <c r="N17" s="7" t="str">
        <f t="shared" ref="N17" si="4">IF(M17&lt;33,"ОДНОРОДНЫЕ","НЕОДНОРОДНЫЕ")</f>
        <v>ОДНОРОДНЫЕ</v>
      </c>
      <c r="O17" s="8">
        <f t="shared" ref="O17" si="5">D17*J17</f>
        <v>33600</v>
      </c>
    </row>
    <row r="18" spans="1:15" customFormat="1" ht="48" customHeight="1" x14ac:dyDescent="0.25">
      <c r="A18" s="23" t="s">
        <v>35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</row>
    <row r="19" spans="1:15" customFormat="1" ht="100.5" customHeight="1" x14ac:dyDescent="0.25">
      <c r="A19" s="24" t="s">
        <v>39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</row>
    <row r="20" spans="1:15" x14ac:dyDescent="0.25">
      <c r="E20" s="16"/>
    </row>
    <row r="23" spans="1:15" x14ac:dyDescent="0.25">
      <c r="C23" s="20"/>
    </row>
  </sheetData>
  <mergeCells count="41">
    <mergeCell ref="L15:L16"/>
    <mergeCell ref="M15:M16"/>
    <mergeCell ref="N15:N16"/>
    <mergeCell ref="O15:O16"/>
    <mergeCell ref="A15:A16"/>
    <mergeCell ref="B15:B16"/>
    <mergeCell ref="C15:D15"/>
    <mergeCell ref="J15:J16"/>
    <mergeCell ref="K15:K16"/>
    <mergeCell ref="A14:B14"/>
    <mergeCell ref="C14:D14"/>
    <mergeCell ref="E14:O14"/>
    <mergeCell ref="A13:B13"/>
    <mergeCell ref="C13:D13"/>
    <mergeCell ref="A10:C10"/>
    <mergeCell ref="D10:O10"/>
    <mergeCell ref="A11:C11"/>
    <mergeCell ref="D11:O11"/>
    <mergeCell ref="A12:C12"/>
    <mergeCell ref="D12:O12"/>
    <mergeCell ref="A6:C6"/>
    <mergeCell ref="D6:O6"/>
    <mergeCell ref="A7:O7"/>
    <mergeCell ref="A9:C9"/>
    <mergeCell ref="D9:O9"/>
    <mergeCell ref="A18:O18"/>
    <mergeCell ref="A19:O19"/>
    <mergeCell ref="K1:O1"/>
    <mergeCell ref="A2:O2"/>
    <mergeCell ref="A3:C5"/>
    <mergeCell ref="D3:O3"/>
    <mergeCell ref="E4:G4"/>
    <mergeCell ref="H4:K4"/>
    <mergeCell ref="L4:M4"/>
    <mergeCell ref="N4:O4"/>
    <mergeCell ref="E5:G5"/>
    <mergeCell ref="H5:K5"/>
    <mergeCell ref="L5:M5"/>
    <mergeCell ref="N5:O5"/>
    <mergeCell ref="A8:C8"/>
    <mergeCell ref="D8:O8"/>
  </mergeCells>
  <phoneticPr fontId="4" type="noConversion"/>
  <conditionalFormatting sqref="N17">
    <cfRule type="containsText" dxfId="5" priority="37" operator="containsText" text="НЕОДНОРОДНЫЕ">
      <formula>NOT(ISERROR(SEARCH("НЕОДНОРОДНЫЕ",N17)))</formula>
    </cfRule>
    <cfRule type="containsText" dxfId="4" priority="38" operator="containsText" text="ОДНОРОДНЫЕ">
      <formula>NOT(ISERROR(SEARCH("ОДНОРОДНЫЕ",N17)))</formula>
    </cfRule>
    <cfRule type="containsText" dxfId="3" priority="39" operator="containsText" text="НЕОДНОРОДНЫЕ">
      <formula>NOT(ISERROR(SEARCH("НЕОДНОРОДНЫЕ",N17)))</formula>
    </cfRule>
    <cfRule type="containsText" dxfId="2" priority="40" operator="containsText" text="НЕ">
      <formula>NOT(ISERROR(SEARCH("НЕ",N17)))</formula>
    </cfRule>
    <cfRule type="containsText" dxfId="1" priority="41" operator="containsText" text="ОДНОРОДНЫЕ">
      <formula>NOT(ISERROR(SEARCH("ОДНОРОДНЫЕ",N17)))</formula>
    </cfRule>
    <cfRule type="containsText" dxfId="0" priority="42" operator="containsText" text="НЕОДНОРОДНЫЕ">
      <formula>NOT(ISERROR(SEARCH("НЕОДНОРОДНЫЕ",N17)))</formula>
    </cfRule>
  </conditionalFormatting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55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РНМЦК</vt:lpstr>
      <vt:lpstr>РНМЦК!Заголовки_для_печати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2026-09-01T07:19:48Z</dcterms:modified>
</cp:coreProperties>
</file>