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calcChain.xml><?xml version="1.0" encoding="utf-8"?>
<calcChain xmlns="http://schemas.openxmlformats.org/spreadsheetml/2006/main">
  <c r="H41" i="1"/>
  <c r="L37" l="1"/>
  <c r="M37"/>
  <c r="N37" s="1"/>
  <c r="J37"/>
  <c r="H37"/>
  <c r="M6"/>
  <c r="N6" s="1"/>
  <c r="M7"/>
  <c r="N7" s="1"/>
  <c r="M8"/>
  <c r="N8" s="1"/>
  <c r="M9"/>
  <c r="N9" s="1"/>
  <c r="M10"/>
  <c r="N10" s="1"/>
  <c r="M11"/>
  <c r="N11" s="1"/>
  <c r="M12"/>
  <c r="N12" s="1"/>
  <c r="M13"/>
  <c r="N13" s="1"/>
  <c r="M14"/>
  <c r="N14" s="1"/>
  <c r="M15"/>
  <c r="N15" s="1"/>
  <c r="M16"/>
  <c r="N16" s="1"/>
  <c r="M17"/>
  <c r="N17" s="1"/>
  <c r="M18"/>
  <c r="N18" s="1"/>
  <c r="M19"/>
  <c r="N19" s="1"/>
  <c r="M20"/>
  <c r="N20" s="1"/>
  <c r="M21"/>
  <c r="N21" s="1"/>
  <c r="M22"/>
  <c r="N22" s="1"/>
  <c r="M23"/>
  <c r="N23" s="1"/>
  <c r="M24"/>
  <c r="N24" s="1"/>
  <c r="M25"/>
  <c r="N25" s="1"/>
  <c r="M26"/>
  <c r="N26" s="1"/>
  <c r="M27"/>
  <c r="N27" s="1"/>
  <c r="M28"/>
  <c r="N28" s="1"/>
  <c r="M29"/>
  <c r="N29" s="1"/>
  <c r="M30"/>
  <c r="N30" s="1"/>
  <c r="M31"/>
  <c r="N31" s="1"/>
  <c r="M32"/>
  <c r="N32" s="1"/>
  <c r="M33"/>
  <c r="N33" s="1"/>
  <c r="M34"/>
  <c r="N34" s="1"/>
  <c r="M35"/>
  <c r="N35" s="1"/>
  <c r="M36"/>
  <c r="N36" s="1"/>
  <c r="M38"/>
  <c r="N38" s="1"/>
  <c r="M39"/>
  <c r="N39" s="1"/>
  <c r="M40"/>
  <c r="N40" s="1"/>
  <c r="M5"/>
  <c r="N5" s="1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8"/>
  <c r="H39"/>
  <c r="H40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8"/>
  <c r="L39"/>
  <c r="L40"/>
  <c r="L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8"/>
  <c r="J39"/>
  <c r="J40"/>
  <c r="J5"/>
  <c r="H6"/>
  <c r="H7"/>
  <c r="H8"/>
  <c r="H9"/>
  <c r="H10"/>
  <c r="H11"/>
  <c r="H12"/>
  <c r="H5"/>
  <c r="L41" l="1"/>
  <c r="J41"/>
  <c r="N41"/>
</calcChain>
</file>

<file path=xl/sharedStrings.xml><?xml version="1.0" encoding="utf-8"?>
<sst xmlns="http://schemas.openxmlformats.org/spreadsheetml/2006/main" count="139" uniqueCount="90">
  <si>
    <t>№</t>
  </si>
  <si>
    <t>Кол-во</t>
  </si>
  <si>
    <t>Цена</t>
  </si>
  <si>
    <t>Сумма</t>
  </si>
  <si>
    <t>Расчет, определения и обоснования начальной (максимальной) цены контракта/ договора</t>
  </si>
  <si>
    <t>Наименование товара, 
работ, услуг</t>
  </si>
  <si>
    <t>№1 (источник информации)</t>
  </si>
  <si>
    <t>№2 (источник информации)</t>
  </si>
  <si>
    <t>№3 (источник информации)</t>
  </si>
  <si>
    <t>Средняя арифметическая цена</t>
  </si>
  <si>
    <t>№ источника информации</t>
  </si>
  <si>
    <t>Наименование источника информации</t>
  </si>
  <si>
    <t>Реквизиты источника информации</t>
  </si>
  <si>
    <t>ИТОГО по всем товарам,
 работам, услугам</t>
  </si>
  <si>
    <t>Ед. изм.</t>
  </si>
  <si>
    <t>Красная звезда</t>
  </si>
  <si>
    <t>Штука</t>
  </si>
  <si>
    <t>Авиакосмическое приборостроение</t>
  </si>
  <si>
    <t>Авиация и космонавтика вчера, сегодня, завтра</t>
  </si>
  <si>
    <t>Вестник Московского авиационного института</t>
  </si>
  <si>
    <t>Гироскопия и навигация</t>
  </si>
  <si>
    <t>Известия ВУЗов. Авиационная техника</t>
  </si>
  <si>
    <t>Космонавтика и ракетостроение</t>
  </si>
  <si>
    <t>Машиностроение и инженерное образование</t>
  </si>
  <si>
    <t>Наука и технологии трубопроводного транспорта нефти и нефтепродуктов</t>
  </si>
  <si>
    <t>Основы безопасности жизнедеятельности</t>
  </si>
  <si>
    <t>Пресс-служба</t>
  </si>
  <si>
    <t>Ракетно-космическое приборостроение и информ.системы</t>
  </si>
  <si>
    <t>Сварочное производство</t>
  </si>
  <si>
    <t>Таможенное дело</t>
  </si>
  <si>
    <t>Технология машиностроения</t>
  </si>
  <si>
    <t>Энергия: экономика, техника</t>
  </si>
  <si>
    <t>Автоматизация в промышленности</t>
  </si>
  <si>
    <t>Гидротехническое строительство</t>
  </si>
  <si>
    <t>Защита и карантин растений</t>
  </si>
  <si>
    <t>Известия высших учебных заведений. Лесной журнал</t>
  </si>
  <si>
    <t>Известия высших учебных заведений. Химия и хим.технология</t>
  </si>
  <si>
    <t>Известия Санкт-Петербургской лесотехн.академии</t>
  </si>
  <si>
    <t>Использование и охрана природных ресурсов в России</t>
  </si>
  <si>
    <t>Каучук и резина</t>
  </si>
  <si>
    <t>Лакокрасочные материалы и их применение</t>
  </si>
  <si>
    <t xml:space="preserve">Ландшафтная архитектура. Благоустройство и озел.города </t>
  </si>
  <si>
    <t>Лесной вестник</t>
  </si>
  <si>
    <t>Лесоведение</t>
  </si>
  <si>
    <t>Пищевая промышленность</t>
  </si>
  <si>
    <t>Пластические массы</t>
  </si>
  <si>
    <t>Полимерные материалы: изделия, оборудование, техника</t>
  </si>
  <si>
    <t>Технологии нефти и газа</t>
  </si>
  <si>
    <t>Химия и технология топлив и масел</t>
  </si>
  <si>
    <t>Экология производства</t>
  </si>
  <si>
    <t>ООО "Урал-Пресс Красноярск", ИНН 2460217768</t>
  </si>
  <si>
    <t>ООО "Деловая Пресса", ИНН 7714934552</t>
  </si>
  <si>
    <t>ООО "УП Восток", ИНН 6685000056</t>
  </si>
  <si>
    <t>Экология и промышленность России</t>
  </si>
  <si>
    <t>Кол-во комплек-тов</t>
  </si>
  <si>
    <t>Минималь-ная характеристика товара,   работы, услуги</t>
  </si>
  <si>
    <t>Газета,     8-20 стр.</t>
  </si>
  <si>
    <t>Журнал,    56-60 стр.</t>
  </si>
  <si>
    <t>Журнал,    250 стр.</t>
  </si>
  <si>
    <t>Журнал,    150 стр.</t>
  </si>
  <si>
    <t>Журнал,    90 стр.</t>
  </si>
  <si>
    <t>Журнал,    80 стр.</t>
  </si>
  <si>
    <t>Журнал,   80 стр.</t>
  </si>
  <si>
    <t>Журнал,    164 стр.</t>
  </si>
  <si>
    <t>Журнал,  65 стр.</t>
  </si>
  <si>
    <t>Журнал,    120 стр.</t>
  </si>
  <si>
    <t>Журнал,    100 стр.</t>
  </si>
  <si>
    <t>Журнал,    65 стр.</t>
  </si>
  <si>
    <t>Журнал,    60 стр.</t>
  </si>
  <si>
    <t>Журнал,   40 стр.</t>
  </si>
  <si>
    <t>Журнал,   55 стр.</t>
  </si>
  <si>
    <t>Журнал,    35-50 стр.</t>
  </si>
  <si>
    <t>Журнал,    140-160 стр.</t>
  </si>
  <si>
    <t>Журнал,    110 стр.</t>
  </si>
  <si>
    <t>Журнал,    100-110 стр.</t>
  </si>
  <si>
    <t>Журнал,   260-280 стр.</t>
  </si>
  <si>
    <t>Журнал,   60-70 стр.</t>
  </si>
  <si>
    <t>Журнал,   50-60 стр.</t>
  </si>
  <si>
    <t>Журнал,   65-70 стр.</t>
  </si>
  <si>
    <t>Журнал,    180-190 стр.</t>
  </si>
  <si>
    <t>Журнал,   70-80 стр.</t>
  </si>
  <si>
    <t>Журнал,    60-70 стр.</t>
  </si>
  <si>
    <t>Журнал,    65-70 стр.</t>
  </si>
  <si>
    <t>Журнал, 50-60 стр.</t>
  </si>
  <si>
    <t>Журнал,   90-100 стр.</t>
  </si>
  <si>
    <t>Химия в интересах устойчивого развития</t>
  </si>
  <si>
    <t>Журнал,   130-150 стр.</t>
  </si>
  <si>
    <t>КП от 24.07.2026г.</t>
  </si>
  <si>
    <t>Стоимость по позициям: № -1-16 –112101,82 руб. (в т.ч. журналы для Аэрокосмического колледжа в количестве 6 наим.(п.п.: 3, 8,9,10,12), на сумму:21592,32 руб.);  № 17-36 –183678,77 руб.</t>
  </si>
  <si>
    <t>Услуги по подписке и доставке периодических изданий для нужд СибГУ для обеспечения учебного процесса университета</t>
  </si>
</sst>
</file>

<file path=xl/styles.xml><?xml version="1.0" encoding="utf-8"?>
<styleSheet xmlns="http://schemas.openxmlformats.org/spreadsheetml/2006/main">
  <fonts count="7">
    <font>
      <sz val="8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right" vertical="top"/>
    </xf>
    <xf numFmtId="2" fontId="3" fillId="0" borderId="1" xfId="0" applyNumberFormat="1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2" xfId="0" applyFont="1" applyBorder="1"/>
    <xf numFmtId="0" fontId="1" fillId="0" borderId="0" xfId="0" applyFont="1" applyAlignment="1">
      <alignment horizontal="center"/>
    </xf>
    <xf numFmtId="4" fontId="2" fillId="2" borderId="2" xfId="0" applyNumberFormat="1" applyFont="1" applyFill="1" applyBorder="1" applyAlignment="1">
      <alignment horizontal="right" vertical="top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 readingOrder="1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4" fontId="2" fillId="0" borderId="5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top" wrapText="1" readingOrder="1"/>
    </xf>
    <xf numFmtId="4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7" xfId="0" applyNumberFormat="1" applyFont="1" applyBorder="1" applyAlignment="1">
      <alignment horizontal="center" vertical="top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6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N46"/>
  <sheetViews>
    <sheetView tabSelected="1" topLeftCell="A37" workbookViewId="0">
      <selection activeCell="P38" sqref="P38"/>
    </sheetView>
  </sheetViews>
  <sheetFormatPr defaultColWidth="10.7109375" defaultRowHeight="13.2"/>
  <cols>
    <col min="1" max="1" width="8.7109375" style="5" customWidth="1"/>
    <col min="2" max="2" width="47.28515625" style="5" customWidth="1"/>
    <col min="3" max="3" width="10.7109375" style="5" customWidth="1"/>
    <col min="4" max="4" width="14" style="5" customWidth="1"/>
    <col min="5" max="5" width="9" style="8" customWidth="1"/>
    <col min="6" max="6" width="7.7109375" style="8" customWidth="1"/>
    <col min="7" max="8" width="16.85546875" style="5" customWidth="1"/>
    <col min="9" max="9" width="18.7109375" style="5" customWidth="1"/>
    <col min="10" max="10" width="14.7109375" style="5" customWidth="1"/>
    <col min="11" max="11" width="16.85546875" style="5" customWidth="1"/>
    <col min="12" max="12" width="18.140625" style="5" customWidth="1"/>
    <col min="13" max="13" width="16.140625" style="6" customWidth="1"/>
    <col min="14" max="14" width="23.85546875" style="6" customWidth="1"/>
  </cols>
  <sheetData>
    <row r="1" spans="1:14" ht="12.75" customHeight="1">
      <c r="A1" s="26" t="s">
        <v>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30" customHeight="1">
      <c r="A2" s="27" t="s">
        <v>89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26.25" customHeight="1">
      <c r="A3" s="38" t="s">
        <v>0</v>
      </c>
      <c r="B3" s="31" t="s">
        <v>5</v>
      </c>
      <c r="C3" s="32" t="s">
        <v>54</v>
      </c>
      <c r="D3" s="32" t="s">
        <v>55</v>
      </c>
      <c r="E3" s="33" t="s">
        <v>14</v>
      </c>
      <c r="F3" s="33" t="s">
        <v>1</v>
      </c>
      <c r="G3" s="25" t="s">
        <v>6</v>
      </c>
      <c r="H3" s="25"/>
      <c r="I3" s="25" t="s">
        <v>7</v>
      </c>
      <c r="J3" s="25"/>
      <c r="K3" s="25" t="s">
        <v>8</v>
      </c>
      <c r="L3" s="25"/>
      <c r="M3" s="25" t="s">
        <v>9</v>
      </c>
      <c r="N3" s="25"/>
    </row>
    <row r="4" spans="1:14" ht="42.75" customHeight="1">
      <c r="A4" s="39"/>
      <c r="B4" s="32"/>
      <c r="C4" s="35"/>
      <c r="D4" s="35"/>
      <c r="E4" s="34"/>
      <c r="F4" s="34"/>
      <c r="G4" s="19" t="s">
        <v>2</v>
      </c>
      <c r="H4" s="20" t="s">
        <v>3</v>
      </c>
      <c r="I4" s="21" t="s">
        <v>2</v>
      </c>
      <c r="J4" s="21" t="s">
        <v>3</v>
      </c>
      <c r="K4" s="21" t="s">
        <v>2</v>
      </c>
      <c r="L4" s="21" t="s">
        <v>3</v>
      </c>
      <c r="M4" s="22" t="s">
        <v>2</v>
      </c>
      <c r="N4" s="22" t="s">
        <v>3</v>
      </c>
    </row>
    <row r="5" spans="1:14" ht="31.5" customHeight="1">
      <c r="A5" s="12">
        <v>1</v>
      </c>
      <c r="B5" s="14" t="s">
        <v>15</v>
      </c>
      <c r="C5" s="23">
        <v>1</v>
      </c>
      <c r="D5" s="23" t="s">
        <v>56</v>
      </c>
      <c r="E5" s="15" t="s">
        <v>16</v>
      </c>
      <c r="F5" s="15">
        <v>86</v>
      </c>
      <c r="G5" s="13">
        <v>38.99</v>
      </c>
      <c r="H5" s="2">
        <f>F5*G5</f>
        <v>3353.1400000000003</v>
      </c>
      <c r="I5" s="1">
        <v>39.35</v>
      </c>
      <c r="J5" s="2">
        <f>F5*I5</f>
        <v>3384.1</v>
      </c>
      <c r="K5" s="1">
        <v>39.729999999999997</v>
      </c>
      <c r="L5" s="2">
        <f>F5*K5</f>
        <v>3416.7799999999997</v>
      </c>
      <c r="M5" s="3">
        <f>ROUND(AVERAGE(G5,I5,K5),2)</f>
        <v>39.36</v>
      </c>
      <c r="N5" s="3">
        <f>F5*M5</f>
        <v>3384.96</v>
      </c>
    </row>
    <row r="6" spans="1:14" ht="31.5" customHeight="1">
      <c r="A6" s="12">
        <v>2</v>
      </c>
      <c r="B6" s="14" t="s">
        <v>17</v>
      </c>
      <c r="C6" s="23">
        <v>1</v>
      </c>
      <c r="D6" s="23" t="s">
        <v>57</v>
      </c>
      <c r="E6" s="15" t="s">
        <v>16</v>
      </c>
      <c r="F6" s="15">
        <v>4</v>
      </c>
      <c r="G6" s="18">
        <v>7403.32</v>
      </c>
      <c r="H6" s="2">
        <f t="shared" ref="H6:H35" si="0">F6*G6</f>
        <v>29613.279999999999</v>
      </c>
      <c r="I6" s="1">
        <v>7470.62</v>
      </c>
      <c r="J6" s="2">
        <f t="shared" ref="J6:J35" si="1">F6*I6</f>
        <v>29882.48</v>
      </c>
      <c r="K6" s="24">
        <v>7537.91</v>
      </c>
      <c r="L6" s="2">
        <f t="shared" ref="L6:L35" si="2">F6*K6</f>
        <v>30151.64</v>
      </c>
      <c r="M6" s="3">
        <f t="shared" ref="M6:M35" si="3">ROUND(AVERAGE(G6,I6,K6),2)</f>
        <v>7470.62</v>
      </c>
      <c r="N6" s="3">
        <f t="shared" ref="N6:N35" si="4">F6*M6</f>
        <v>29882.48</v>
      </c>
    </row>
    <row r="7" spans="1:14" ht="31.5" customHeight="1">
      <c r="A7" s="12">
        <v>3</v>
      </c>
      <c r="B7" s="14" t="s">
        <v>18</v>
      </c>
      <c r="C7" s="23">
        <v>1</v>
      </c>
      <c r="D7" s="23" t="s">
        <v>57</v>
      </c>
      <c r="E7" s="15" t="s">
        <v>16</v>
      </c>
      <c r="F7" s="15">
        <v>4</v>
      </c>
      <c r="G7" s="13">
        <v>709.5</v>
      </c>
      <c r="H7" s="2">
        <f t="shared" si="0"/>
        <v>2838</v>
      </c>
      <c r="I7" s="1">
        <v>715.94</v>
      </c>
      <c r="J7" s="2">
        <f t="shared" si="1"/>
        <v>2863.76</v>
      </c>
      <c r="K7" s="1">
        <v>722.39</v>
      </c>
      <c r="L7" s="2">
        <f t="shared" si="2"/>
        <v>2889.56</v>
      </c>
      <c r="M7" s="3">
        <f t="shared" si="3"/>
        <v>715.94</v>
      </c>
      <c r="N7" s="3">
        <f t="shared" si="4"/>
        <v>2863.76</v>
      </c>
    </row>
    <row r="8" spans="1:14" ht="31.5" customHeight="1">
      <c r="A8" s="12">
        <v>4</v>
      </c>
      <c r="B8" s="14" t="s">
        <v>19</v>
      </c>
      <c r="C8" s="23">
        <v>1</v>
      </c>
      <c r="D8" s="23" t="s">
        <v>58</v>
      </c>
      <c r="E8" s="15" t="s">
        <v>16</v>
      </c>
      <c r="F8" s="15">
        <v>1</v>
      </c>
      <c r="G8" s="18">
        <v>2353.5300000000002</v>
      </c>
      <c r="H8" s="2">
        <f>F8*G8</f>
        <v>2353.5300000000002</v>
      </c>
      <c r="I8" s="1">
        <v>2376.75</v>
      </c>
      <c r="J8" s="2">
        <f>F8*I8</f>
        <v>2376.75</v>
      </c>
      <c r="K8" s="24">
        <v>2399.96</v>
      </c>
      <c r="L8" s="2">
        <f>F8*K8</f>
        <v>2399.96</v>
      </c>
      <c r="M8" s="3">
        <f>ROUND(AVERAGE(G8,I8,K8),2)</f>
        <v>2376.75</v>
      </c>
      <c r="N8" s="3">
        <f>F8*M8</f>
        <v>2376.75</v>
      </c>
    </row>
    <row r="9" spans="1:14" ht="31.5" customHeight="1">
      <c r="A9" s="12">
        <v>5</v>
      </c>
      <c r="B9" s="14" t="s">
        <v>20</v>
      </c>
      <c r="C9" s="23">
        <v>1</v>
      </c>
      <c r="D9" s="23" t="s">
        <v>59</v>
      </c>
      <c r="E9" s="15" t="s">
        <v>16</v>
      </c>
      <c r="F9" s="15">
        <v>1</v>
      </c>
      <c r="G9" s="18">
        <v>3175.38</v>
      </c>
      <c r="H9" s="2">
        <f t="shared" si="0"/>
        <v>3175.38</v>
      </c>
      <c r="I9" s="1">
        <v>3204.25</v>
      </c>
      <c r="J9" s="2">
        <f t="shared" si="1"/>
        <v>3204.25</v>
      </c>
      <c r="K9" s="24">
        <v>3233.11</v>
      </c>
      <c r="L9" s="2">
        <f t="shared" si="2"/>
        <v>3233.11</v>
      </c>
      <c r="M9" s="3">
        <f t="shared" si="3"/>
        <v>3204.25</v>
      </c>
      <c r="N9" s="3">
        <f t="shared" si="4"/>
        <v>3204.25</v>
      </c>
    </row>
    <row r="10" spans="1:14" ht="31.5" customHeight="1">
      <c r="A10" s="12">
        <v>6</v>
      </c>
      <c r="B10" s="14" t="s">
        <v>21</v>
      </c>
      <c r="C10" s="23">
        <v>1</v>
      </c>
      <c r="D10" s="23" t="s">
        <v>59</v>
      </c>
      <c r="E10" s="15" t="s">
        <v>16</v>
      </c>
      <c r="F10" s="15">
        <v>1</v>
      </c>
      <c r="G10" s="13">
        <v>969.6</v>
      </c>
      <c r="H10" s="2">
        <f t="shared" si="0"/>
        <v>969.6</v>
      </c>
      <c r="I10" s="1">
        <v>978.41</v>
      </c>
      <c r="J10" s="2">
        <f t="shared" si="1"/>
        <v>978.41</v>
      </c>
      <c r="K10" s="1">
        <v>987.23</v>
      </c>
      <c r="L10" s="2">
        <f t="shared" si="2"/>
        <v>987.23</v>
      </c>
      <c r="M10" s="3">
        <f t="shared" si="3"/>
        <v>978.41</v>
      </c>
      <c r="N10" s="3">
        <f t="shared" si="4"/>
        <v>978.41</v>
      </c>
    </row>
    <row r="11" spans="1:14" ht="31.5" customHeight="1">
      <c r="A11" s="12">
        <v>7</v>
      </c>
      <c r="B11" s="14" t="s">
        <v>22</v>
      </c>
      <c r="C11" s="23">
        <v>1</v>
      </c>
      <c r="D11" s="23" t="s">
        <v>63</v>
      </c>
      <c r="E11" s="15" t="s">
        <v>16</v>
      </c>
      <c r="F11" s="15">
        <v>1</v>
      </c>
      <c r="G11" s="18">
        <v>4355.18</v>
      </c>
      <c r="H11" s="2">
        <f t="shared" si="0"/>
        <v>4355.18</v>
      </c>
      <c r="I11" s="1">
        <v>4394.76</v>
      </c>
      <c r="J11" s="2">
        <f t="shared" si="1"/>
        <v>4394.76</v>
      </c>
      <c r="K11" s="24">
        <v>4434.3599999999997</v>
      </c>
      <c r="L11" s="2">
        <f t="shared" si="2"/>
        <v>4434.3599999999997</v>
      </c>
      <c r="M11" s="3">
        <f t="shared" si="3"/>
        <v>4394.7700000000004</v>
      </c>
      <c r="N11" s="3">
        <f t="shared" si="4"/>
        <v>4394.7700000000004</v>
      </c>
    </row>
    <row r="12" spans="1:14" ht="31.5" customHeight="1">
      <c r="A12" s="12">
        <v>8</v>
      </c>
      <c r="B12" s="14" t="s">
        <v>23</v>
      </c>
      <c r="C12" s="23">
        <v>1</v>
      </c>
      <c r="D12" s="23" t="s">
        <v>60</v>
      </c>
      <c r="E12" s="15" t="s">
        <v>16</v>
      </c>
      <c r="F12" s="15">
        <v>1</v>
      </c>
      <c r="G12" s="18">
        <v>3290.59</v>
      </c>
      <c r="H12" s="2">
        <f t="shared" si="0"/>
        <v>3290.59</v>
      </c>
      <c r="I12" s="1">
        <v>3323.14</v>
      </c>
      <c r="J12" s="2">
        <f t="shared" si="1"/>
        <v>3323.14</v>
      </c>
      <c r="K12" s="24">
        <v>3355.69</v>
      </c>
      <c r="L12" s="2">
        <f t="shared" si="2"/>
        <v>3355.69</v>
      </c>
      <c r="M12" s="3">
        <f t="shared" si="3"/>
        <v>3323.14</v>
      </c>
      <c r="N12" s="3">
        <f t="shared" si="4"/>
        <v>3323.14</v>
      </c>
    </row>
    <row r="13" spans="1:14" ht="31.5" customHeight="1">
      <c r="A13" s="12">
        <v>9</v>
      </c>
      <c r="B13" s="14" t="s">
        <v>24</v>
      </c>
      <c r="C13" s="23">
        <v>1</v>
      </c>
      <c r="D13" s="23" t="s">
        <v>65</v>
      </c>
      <c r="E13" s="15" t="s">
        <v>16</v>
      </c>
      <c r="F13" s="15">
        <v>2</v>
      </c>
      <c r="G13" s="18">
        <v>4368.53</v>
      </c>
      <c r="H13" s="2">
        <f t="shared" si="0"/>
        <v>8737.06</v>
      </c>
      <c r="I13" s="1">
        <v>4408.25</v>
      </c>
      <c r="J13" s="2">
        <f t="shared" si="1"/>
        <v>8816.5</v>
      </c>
      <c r="K13" s="24">
        <v>4447.96</v>
      </c>
      <c r="L13" s="2">
        <f t="shared" si="2"/>
        <v>8895.92</v>
      </c>
      <c r="M13" s="3">
        <f t="shared" si="3"/>
        <v>4408.25</v>
      </c>
      <c r="N13" s="3">
        <f t="shared" si="4"/>
        <v>8816.5</v>
      </c>
    </row>
    <row r="14" spans="1:14" ht="31.5" customHeight="1">
      <c r="A14" s="12">
        <v>10</v>
      </c>
      <c r="B14" s="14" t="s">
        <v>25</v>
      </c>
      <c r="C14" s="23">
        <v>1</v>
      </c>
      <c r="D14" s="23" t="s">
        <v>67</v>
      </c>
      <c r="E14" s="15" t="s">
        <v>16</v>
      </c>
      <c r="F14" s="15">
        <v>4</v>
      </c>
      <c r="G14" s="13">
        <v>675.88</v>
      </c>
      <c r="H14" s="2">
        <f t="shared" si="0"/>
        <v>2703.52</v>
      </c>
      <c r="I14" s="1">
        <v>682.54</v>
      </c>
      <c r="J14" s="2">
        <f t="shared" si="1"/>
        <v>2730.16</v>
      </c>
      <c r="K14" s="1">
        <v>689.18</v>
      </c>
      <c r="L14" s="2">
        <f t="shared" si="2"/>
        <v>2756.72</v>
      </c>
      <c r="M14" s="3">
        <f t="shared" si="3"/>
        <v>682.53</v>
      </c>
      <c r="N14" s="3">
        <f t="shared" si="4"/>
        <v>2730.12</v>
      </c>
    </row>
    <row r="15" spans="1:14" ht="31.5" customHeight="1">
      <c r="A15" s="12">
        <v>11</v>
      </c>
      <c r="B15" s="14" t="s">
        <v>26</v>
      </c>
      <c r="C15" s="23">
        <v>1</v>
      </c>
      <c r="D15" s="23" t="s">
        <v>66</v>
      </c>
      <c r="E15" s="15" t="s">
        <v>16</v>
      </c>
      <c r="F15" s="15">
        <v>4</v>
      </c>
      <c r="G15" s="18">
        <v>2570.2399999999998</v>
      </c>
      <c r="H15" s="2">
        <f t="shared" si="0"/>
        <v>10280.959999999999</v>
      </c>
      <c r="I15" s="1">
        <v>2593.6</v>
      </c>
      <c r="J15" s="2">
        <f t="shared" si="1"/>
        <v>10374.4</v>
      </c>
      <c r="K15" s="24">
        <v>2616.96</v>
      </c>
      <c r="L15" s="2">
        <f t="shared" si="2"/>
        <v>10467.84</v>
      </c>
      <c r="M15" s="3">
        <f t="shared" si="3"/>
        <v>2593.6</v>
      </c>
      <c r="N15" s="3">
        <f t="shared" si="4"/>
        <v>10374.4</v>
      </c>
    </row>
    <row r="16" spans="1:14" ht="31.5" customHeight="1">
      <c r="A16" s="12">
        <v>12</v>
      </c>
      <c r="B16" s="14" t="s">
        <v>27</v>
      </c>
      <c r="C16" s="23">
        <v>1</v>
      </c>
      <c r="D16" s="23" t="s">
        <v>66</v>
      </c>
      <c r="E16" s="15" t="s">
        <v>16</v>
      </c>
      <c r="F16" s="15">
        <v>1</v>
      </c>
      <c r="G16" s="18">
        <v>3824.03</v>
      </c>
      <c r="H16" s="2">
        <f t="shared" si="0"/>
        <v>3824.03</v>
      </c>
      <c r="I16" s="1">
        <v>3858.8</v>
      </c>
      <c r="J16" s="2">
        <f t="shared" si="1"/>
        <v>3858.8</v>
      </c>
      <c r="K16" s="24">
        <v>3893.56</v>
      </c>
      <c r="L16" s="2">
        <f t="shared" si="2"/>
        <v>3893.56</v>
      </c>
      <c r="M16" s="3">
        <f t="shared" si="3"/>
        <v>3858.8</v>
      </c>
      <c r="N16" s="3">
        <f t="shared" si="4"/>
        <v>3858.8</v>
      </c>
    </row>
    <row r="17" spans="1:14" ht="31.5" customHeight="1">
      <c r="A17" s="12">
        <v>13</v>
      </c>
      <c r="B17" s="14" t="s">
        <v>28</v>
      </c>
      <c r="C17" s="23">
        <v>1</v>
      </c>
      <c r="D17" s="23" t="s">
        <v>68</v>
      </c>
      <c r="E17" s="15" t="s">
        <v>16</v>
      </c>
      <c r="F17" s="15">
        <v>2</v>
      </c>
      <c r="G17" s="18">
        <v>4726.9799999999996</v>
      </c>
      <c r="H17" s="2">
        <f t="shared" si="0"/>
        <v>9453.9599999999991</v>
      </c>
      <c r="I17" s="1">
        <v>4769.96</v>
      </c>
      <c r="J17" s="2">
        <f t="shared" si="1"/>
        <v>9539.92</v>
      </c>
      <c r="K17" s="24">
        <v>4812.93</v>
      </c>
      <c r="L17" s="2">
        <f t="shared" si="2"/>
        <v>9625.86</v>
      </c>
      <c r="M17" s="3">
        <f t="shared" si="3"/>
        <v>4769.96</v>
      </c>
      <c r="N17" s="3">
        <f t="shared" si="4"/>
        <v>9539.92</v>
      </c>
    </row>
    <row r="18" spans="1:14" ht="31.5" customHeight="1">
      <c r="A18" s="12">
        <v>14</v>
      </c>
      <c r="B18" s="14" t="s">
        <v>29</v>
      </c>
      <c r="C18" s="23">
        <v>1</v>
      </c>
      <c r="D18" s="23" t="s">
        <v>69</v>
      </c>
      <c r="E18" s="15" t="s">
        <v>16</v>
      </c>
      <c r="F18" s="15">
        <v>1</v>
      </c>
      <c r="G18" s="18">
        <v>1075.31</v>
      </c>
      <c r="H18" s="2">
        <f t="shared" si="0"/>
        <v>1075.31</v>
      </c>
      <c r="I18" s="1">
        <v>1085.08</v>
      </c>
      <c r="J18" s="2">
        <f t="shared" si="1"/>
        <v>1085.08</v>
      </c>
      <c r="K18" s="24">
        <v>1094.8499999999999</v>
      </c>
      <c r="L18" s="2">
        <f t="shared" si="2"/>
        <v>1094.8499999999999</v>
      </c>
      <c r="M18" s="3">
        <f t="shared" si="3"/>
        <v>1085.08</v>
      </c>
      <c r="N18" s="3">
        <f t="shared" si="4"/>
        <v>1085.08</v>
      </c>
    </row>
    <row r="19" spans="1:14" ht="31.5" customHeight="1">
      <c r="A19" s="12">
        <v>15</v>
      </c>
      <c r="B19" s="14" t="s">
        <v>30</v>
      </c>
      <c r="C19" s="23">
        <v>1</v>
      </c>
      <c r="D19" s="23" t="s">
        <v>62</v>
      </c>
      <c r="E19" s="15" t="s">
        <v>16</v>
      </c>
      <c r="F19" s="15">
        <v>4</v>
      </c>
      <c r="G19" s="18">
        <v>4372.9799999999996</v>
      </c>
      <c r="H19" s="2">
        <f t="shared" si="0"/>
        <v>17491.919999999998</v>
      </c>
      <c r="I19" s="1">
        <v>4412.75</v>
      </c>
      <c r="J19" s="2">
        <f t="shared" si="1"/>
        <v>17651</v>
      </c>
      <c r="K19" s="24">
        <v>4452.5</v>
      </c>
      <c r="L19" s="2">
        <f t="shared" si="2"/>
        <v>17810</v>
      </c>
      <c r="M19" s="3">
        <f t="shared" si="3"/>
        <v>4412.74</v>
      </c>
      <c r="N19" s="3">
        <f t="shared" si="4"/>
        <v>17650.96</v>
      </c>
    </row>
    <row r="20" spans="1:14" ht="31.5" customHeight="1">
      <c r="A20" s="12">
        <v>16</v>
      </c>
      <c r="B20" s="14" t="s">
        <v>31</v>
      </c>
      <c r="C20" s="23">
        <v>1</v>
      </c>
      <c r="D20" s="23" t="s">
        <v>61</v>
      </c>
      <c r="E20" s="15" t="s">
        <v>16</v>
      </c>
      <c r="F20" s="15">
        <v>4</v>
      </c>
      <c r="G20" s="18">
        <v>1890.69</v>
      </c>
      <c r="H20" s="2">
        <f t="shared" si="0"/>
        <v>7562.76</v>
      </c>
      <c r="I20" s="1">
        <v>1909.38</v>
      </c>
      <c r="J20" s="2">
        <f t="shared" si="1"/>
        <v>7637.52</v>
      </c>
      <c r="K20" s="24">
        <v>1928.07</v>
      </c>
      <c r="L20" s="2">
        <f t="shared" si="2"/>
        <v>7712.28</v>
      </c>
      <c r="M20" s="3">
        <f t="shared" si="3"/>
        <v>1909.38</v>
      </c>
      <c r="N20" s="3">
        <f t="shared" si="4"/>
        <v>7637.52</v>
      </c>
    </row>
    <row r="21" spans="1:14" ht="31.5" customHeight="1">
      <c r="A21" s="12">
        <v>17</v>
      </c>
      <c r="B21" s="14" t="s">
        <v>32</v>
      </c>
      <c r="C21" s="23">
        <v>1</v>
      </c>
      <c r="D21" s="23" t="s">
        <v>64</v>
      </c>
      <c r="E21" s="15" t="s">
        <v>16</v>
      </c>
      <c r="F21" s="15">
        <v>4</v>
      </c>
      <c r="G21" s="18">
        <v>4575.88</v>
      </c>
      <c r="H21" s="2">
        <f t="shared" si="0"/>
        <v>18303.52</v>
      </c>
      <c r="I21" s="1">
        <v>4617.4799999999996</v>
      </c>
      <c r="J21" s="2">
        <f t="shared" si="1"/>
        <v>18469.919999999998</v>
      </c>
      <c r="K21" s="24">
        <v>4659.08</v>
      </c>
      <c r="L21" s="2">
        <f t="shared" si="2"/>
        <v>18636.32</v>
      </c>
      <c r="M21" s="3">
        <f t="shared" si="3"/>
        <v>4617.4799999999996</v>
      </c>
      <c r="N21" s="3">
        <f t="shared" si="4"/>
        <v>18469.919999999998</v>
      </c>
    </row>
    <row r="22" spans="1:14" ht="31.5" customHeight="1">
      <c r="A22" s="12">
        <v>18</v>
      </c>
      <c r="B22" s="14" t="s">
        <v>33</v>
      </c>
      <c r="C22" s="23">
        <v>1</v>
      </c>
      <c r="D22" s="23" t="s">
        <v>70</v>
      </c>
      <c r="E22" s="15" t="s">
        <v>16</v>
      </c>
      <c r="F22" s="15">
        <v>4</v>
      </c>
      <c r="G22" s="18">
        <v>2939</v>
      </c>
      <c r="H22" s="2">
        <f t="shared" si="0"/>
        <v>11756</v>
      </c>
      <c r="I22" s="1">
        <v>2968.08</v>
      </c>
      <c r="J22" s="2">
        <f t="shared" si="1"/>
        <v>11872.32</v>
      </c>
      <c r="K22" s="24">
        <v>2997.16</v>
      </c>
      <c r="L22" s="2">
        <f t="shared" si="2"/>
        <v>11988.64</v>
      </c>
      <c r="M22" s="3">
        <f t="shared" si="3"/>
        <v>2968.08</v>
      </c>
      <c r="N22" s="3">
        <f t="shared" si="4"/>
        <v>11872.32</v>
      </c>
    </row>
    <row r="23" spans="1:14" ht="31.5" customHeight="1">
      <c r="A23" s="12">
        <v>19</v>
      </c>
      <c r="B23" s="14" t="s">
        <v>34</v>
      </c>
      <c r="C23" s="23">
        <v>1</v>
      </c>
      <c r="D23" s="23" t="s">
        <v>71</v>
      </c>
      <c r="E23" s="15" t="s">
        <v>16</v>
      </c>
      <c r="F23" s="15">
        <v>4</v>
      </c>
      <c r="G23" s="13">
        <v>552.77</v>
      </c>
      <c r="H23" s="2">
        <f t="shared" si="0"/>
        <v>2211.08</v>
      </c>
      <c r="I23" s="1">
        <v>557.79999999999995</v>
      </c>
      <c r="J23" s="2">
        <f t="shared" si="1"/>
        <v>2231.1999999999998</v>
      </c>
      <c r="K23" s="1">
        <v>562.82000000000005</v>
      </c>
      <c r="L23" s="2">
        <f t="shared" si="2"/>
        <v>2251.2800000000002</v>
      </c>
      <c r="M23" s="3">
        <f t="shared" si="3"/>
        <v>557.79999999999995</v>
      </c>
      <c r="N23" s="3">
        <f t="shared" si="4"/>
        <v>2231.1999999999998</v>
      </c>
    </row>
    <row r="24" spans="1:14" ht="31.5" customHeight="1">
      <c r="A24" s="12">
        <v>20</v>
      </c>
      <c r="B24" s="14" t="s">
        <v>35</v>
      </c>
      <c r="C24" s="23">
        <v>1</v>
      </c>
      <c r="D24" s="23" t="s">
        <v>72</v>
      </c>
      <c r="E24" s="15" t="s">
        <v>16</v>
      </c>
      <c r="F24" s="15">
        <v>2</v>
      </c>
      <c r="G24" s="18">
        <v>2217.75</v>
      </c>
      <c r="H24" s="2">
        <f t="shared" si="0"/>
        <v>4435.5</v>
      </c>
      <c r="I24" s="1">
        <v>2239.64</v>
      </c>
      <c r="J24" s="2">
        <f t="shared" si="1"/>
        <v>4479.28</v>
      </c>
      <c r="K24" s="24">
        <v>2261.5300000000002</v>
      </c>
      <c r="L24" s="2">
        <f t="shared" si="2"/>
        <v>4523.0600000000004</v>
      </c>
      <c r="M24" s="3">
        <f t="shared" si="3"/>
        <v>2239.64</v>
      </c>
      <c r="N24" s="3">
        <f t="shared" si="4"/>
        <v>4479.28</v>
      </c>
    </row>
    <row r="25" spans="1:14" ht="31.5" customHeight="1">
      <c r="A25" s="12">
        <v>21</v>
      </c>
      <c r="B25" s="14" t="s">
        <v>36</v>
      </c>
      <c r="C25" s="23">
        <v>1</v>
      </c>
      <c r="D25" s="23" t="s">
        <v>74</v>
      </c>
      <c r="E25" s="15" t="s">
        <v>16</v>
      </c>
      <c r="F25" s="15">
        <v>4</v>
      </c>
      <c r="G25" s="18">
        <v>2601.09</v>
      </c>
      <c r="H25" s="2">
        <f t="shared" si="0"/>
        <v>10404.36</v>
      </c>
      <c r="I25" s="1">
        <v>2626.82</v>
      </c>
      <c r="J25" s="2">
        <f t="shared" si="1"/>
        <v>10507.28</v>
      </c>
      <c r="K25" s="24">
        <v>2652.55</v>
      </c>
      <c r="L25" s="2">
        <f t="shared" si="2"/>
        <v>10610.2</v>
      </c>
      <c r="M25" s="3">
        <f t="shared" si="3"/>
        <v>2626.82</v>
      </c>
      <c r="N25" s="3">
        <f t="shared" si="4"/>
        <v>10507.28</v>
      </c>
    </row>
    <row r="26" spans="1:14" ht="31.5" customHeight="1">
      <c r="A26" s="12">
        <v>22</v>
      </c>
      <c r="B26" s="14" t="s">
        <v>37</v>
      </c>
      <c r="C26" s="23">
        <v>1</v>
      </c>
      <c r="D26" s="23" t="s">
        <v>75</v>
      </c>
      <c r="E26" s="15" t="s">
        <v>16</v>
      </c>
      <c r="F26" s="15">
        <v>2</v>
      </c>
      <c r="G26" s="18">
        <v>1802.31</v>
      </c>
      <c r="H26" s="2">
        <f t="shared" si="0"/>
        <v>3604.62</v>
      </c>
      <c r="I26" s="1">
        <v>1818.69</v>
      </c>
      <c r="J26" s="2">
        <f t="shared" si="1"/>
        <v>3637.38</v>
      </c>
      <c r="K26" s="24">
        <v>1835.08</v>
      </c>
      <c r="L26" s="2">
        <f t="shared" si="2"/>
        <v>3670.16</v>
      </c>
      <c r="M26" s="3">
        <f t="shared" si="3"/>
        <v>1818.69</v>
      </c>
      <c r="N26" s="3">
        <f t="shared" si="4"/>
        <v>3637.38</v>
      </c>
    </row>
    <row r="27" spans="1:14" ht="31.5" customHeight="1">
      <c r="A27" s="12">
        <v>23</v>
      </c>
      <c r="B27" s="14" t="s">
        <v>38</v>
      </c>
      <c r="C27" s="23">
        <v>1</v>
      </c>
      <c r="D27" s="23" t="s">
        <v>73</v>
      </c>
      <c r="E27" s="15" t="s">
        <v>16</v>
      </c>
      <c r="F27" s="15">
        <v>1</v>
      </c>
      <c r="G27" s="18">
        <v>1986.09</v>
      </c>
      <c r="H27" s="2">
        <f t="shared" si="0"/>
        <v>1986.09</v>
      </c>
      <c r="I27" s="1">
        <v>2004.15</v>
      </c>
      <c r="J27" s="2">
        <f t="shared" si="1"/>
        <v>2004.15</v>
      </c>
      <c r="K27" s="24">
        <v>2022.21</v>
      </c>
      <c r="L27" s="2">
        <f t="shared" si="2"/>
        <v>2022.21</v>
      </c>
      <c r="M27" s="3">
        <f t="shared" si="3"/>
        <v>2004.15</v>
      </c>
      <c r="N27" s="3">
        <f t="shared" si="4"/>
        <v>2004.15</v>
      </c>
    </row>
    <row r="28" spans="1:14" ht="31.5" customHeight="1">
      <c r="A28" s="12">
        <v>24</v>
      </c>
      <c r="B28" s="14" t="s">
        <v>39</v>
      </c>
      <c r="C28" s="23">
        <v>1</v>
      </c>
      <c r="D28" s="23" t="s">
        <v>76</v>
      </c>
      <c r="E28" s="15" t="s">
        <v>16</v>
      </c>
      <c r="F28" s="15">
        <v>2</v>
      </c>
      <c r="G28" s="18">
        <v>1632.49</v>
      </c>
      <c r="H28" s="2">
        <f t="shared" si="0"/>
        <v>3264.98</v>
      </c>
      <c r="I28" s="1">
        <v>1647.32</v>
      </c>
      <c r="J28" s="2">
        <f t="shared" si="1"/>
        <v>3294.64</v>
      </c>
      <c r="K28" s="24">
        <v>1662.16</v>
      </c>
      <c r="L28" s="2">
        <f t="shared" si="2"/>
        <v>3324.32</v>
      </c>
      <c r="M28" s="3">
        <f t="shared" si="3"/>
        <v>1647.32</v>
      </c>
      <c r="N28" s="3">
        <f t="shared" si="4"/>
        <v>3294.64</v>
      </c>
    </row>
    <row r="29" spans="1:14" ht="31.5" customHeight="1">
      <c r="A29" s="12">
        <v>25</v>
      </c>
      <c r="B29" s="14" t="s">
        <v>40</v>
      </c>
      <c r="C29" s="23">
        <v>1</v>
      </c>
      <c r="D29" s="23" t="s">
        <v>77</v>
      </c>
      <c r="E29" s="15" t="s">
        <v>16</v>
      </c>
      <c r="F29" s="15">
        <v>4</v>
      </c>
      <c r="G29" s="18">
        <v>2890.59</v>
      </c>
      <c r="H29" s="2">
        <f t="shared" si="0"/>
        <v>11562.36</v>
      </c>
      <c r="I29" s="1">
        <v>2916.87</v>
      </c>
      <c r="J29" s="2">
        <f t="shared" si="1"/>
        <v>11667.48</v>
      </c>
      <c r="K29" s="24">
        <v>2943.15</v>
      </c>
      <c r="L29" s="2">
        <f t="shared" si="2"/>
        <v>11772.6</v>
      </c>
      <c r="M29" s="3">
        <f t="shared" si="3"/>
        <v>2916.87</v>
      </c>
      <c r="N29" s="3">
        <f t="shared" si="4"/>
        <v>11667.48</v>
      </c>
    </row>
    <row r="30" spans="1:14" ht="31.5" customHeight="1">
      <c r="A30" s="12">
        <v>26</v>
      </c>
      <c r="B30" s="14" t="s">
        <v>41</v>
      </c>
      <c r="C30" s="23">
        <v>1</v>
      </c>
      <c r="D30" s="23" t="s">
        <v>78</v>
      </c>
      <c r="E30" s="15" t="s">
        <v>16</v>
      </c>
      <c r="F30" s="15">
        <v>4</v>
      </c>
      <c r="G30" s="18">
        <v>6614.38</v>
      </c>
      <c r="H30" s="2">
        <f t="shared" si="0"/>
        <v>26457.52</v>
      </c>
      <c r="I30" s="1">
        <v>6679.89</v>
      </c>
      <c r="J30" s="2">
        <f t="shared" si="1"/>
        <v>26719.56</v>
      </c>
      <c r="K30" s="24">
        <v>6745.38</v>
      </c>
      <c r="L30" s="2">
        <f t="shared" si="2"/>
        <v>26981.52</v>
      </c>
      <c r="M30" s="3">
        <f t="shared" si="3"/>
        <v>6679.88</v>
      </c>
      <c r="N30" s="3">
        <f t="shared" si="4"/>
        <v>26719.52</v>
      </c>
    </row>
    <row r="31" spans="1:14" ht="38.25" customHeight="1">
      <c r="A31" s="12">
        <v>27</v>
      </c>
      <c r="B31" s="14" t="s">
        <v>42</v>
      </c>
      <c r="C31" s="23">
        <v>1</v>
      </c>
      <c r="D31" s="23" t="s">
        <v>79</v>
      </c>
      <c r="E31" s="15" t="s">
        <v>16</v>
      </c>
      <c r="F31" s="15">
        <v>2</v>
      </c>
      <c r="G31" s="18">
        <v>2143.66</v>
      </c>
      <c r="H31" s="2">
        <f t="shared" si="0"/>
        <v>4287.32</v>
      </c>
      <c r="I31" s="1">
        <v>2164.84</v>
      </c>
      <c r="J31" s="2">
        <f t="shared" si="1"/>
        <v>4329.68</v>
      </c>
      <c r="K31" s="24">
        <v>2186</v>
      </c>
      <c r="L31" s="2">
        <f t="shared" si="2"/>
        <v>4372</v>
      </c>
      <c r="M31" s="3">
        <f t="shared" si="3"/>
        <v>2164.83</v>
      </c>
      <c r="N31" s="3">
        <f t="shared" si="4"/>
        <v>4329.66</v>
      </c>
    </row>
    <row r="32" spans="1:14" ht="31.5" customHeight="1">
      <c r="A32" s="12">
        <v>28</v>
      </c>
      <c r="B32" s="14" t="s">
        <v>43</v>
      </c>
      <c r="C32" s="23">
        <v>1</v>
      </c>
      <c r="D32" s="23" t="s">
        <v>61</v>
      </c>
      <c r="E32" s="15" t="s">
        <v>16</v>
      </c>
      <c r="F32" s="15">
        <v>2</v>
      </c>
      <c r="G32" s="18">
        <v>4463.03</v>
      </c>
      <c r="H32" s="2">
        <f t="shared" si="0"/>
        <v>8926.06</v>
      </c>
      <c r="I32" s="1">
        <v>4507.21</v>
      </c>
      <c r="J32" s="2">
        <f t="shared" si="1"/>
        <v>9014.42</v>
      </c>
      <c r="K32" s="24">
        <v>4551.3999999999996</v>
      </c>
      <c r="L32" s="2">
        <f t="shared" si="2"/>
        <v>9102.7999999999993</v>
      </c>
      <c r="M32" s="3">
        <f t="shared" si="3"/>
        <v>4507.21</v>
      </c>
      <c r="N32" s="3">
        <f t="shared" si="4"/>
        <v>9014.42</v>
      </c>
    </row>
    <row r="33" spans="1:14" ht="31.5" customHeight="1">
      <c r="A33" s="12">
        <v>29</v>
      </c>
      <c r="B33" s="14" t="s">
        <v>44</v>
      </c>
      <c r="C33" s="23">
        <v>1</v>
      </c>
      <c r="D33" s="23" t="s">
        <v>80</v>
      </c>
      <c r="E33" s="15" t="s">
        <v>16</v>
      </c>
      <c r="F33" s="15">
        <v>4</v>
      </c>
      <c r="G33" s="18">
        <v>1608.86</v>
      </c>
      <c r="H33" s="2">
        <f t="shared" si="0"/>
        <v>6435.44</v>
      </c>
      <c r="I33" s="1">
        <v>1623.49</v>
      </c>
      <c r="J33" s="2">
        <f t="shared" si="1"/>
        <v>6493.96</v>
      </c>
      <c r="K33" s="24">
        <v>1638.12</v>
      </c>
      <c r="L33" s="2">
        <f t="shared" si="2"/>
        <v>6552.48</v>
      </c>
      <c r="M33" s="3">
        <f t="shared" si="3"/>
        <v>1623.49</v>
      </c>
      <c r="N33" s="3">
        <f t="shared" si="4"/>
        <v>6493.96</v>
      </c>
    </row>
    <row r="34" spans="1:14" ht="31.5" customHeight="1">
      <c r="A34" s="12">
        <v>30</v>
      </c>
      <c r="B34" s="14" t="s">
        <v>45</v>
      </c>
      <c r="C34" s="23">
        <v>1</v>
      </c>
      <c r="D34" s="23" t="s">
        <v>76</v>
      </c>
      <c r="E34" s="15" t="s">
        <v>16</v>
      </c>
      <c r="F34" s="15">
        <v>2</v>
      </c>
      <c r="G34" s="18">
        <v>1668.2</v>
      </c>
      <c r="H34" s="2">
        <f t="shared" si="0"/>
        <v>3336.4</v>
      </c>
      <c r="I34" s="1">
        <v>1683.37</v>
      </c>
      <c r="J34" s="2">
        <f t="shared" si="1"/>
        <v>3366.74</v>
      </c>
      <c r="K34" s="24">
        <v>1698.53</v>
      </c>
      <c r="L34" s="2">
        <f t="shared" si="2"/>
        <v>3397.06</v>
      </c>
      <c r="M34" s="3">
        <f t="shared" si="3"/>
        <v>1683.37</v>
      </c>
      <c r="N34" s="3">
        <f t="shared" si="4"/>
        <v>3366.74</v>
      </c>
    </row>
    <row r="35" spans="1:14" ht="31.5" customHeight="1">
      <c r="A35" s="12">
        <v>31</v>
      </c>
      <c r="B35" s="14" t="s">
        <v>46</v>
      </c>
      <c r="C35" s="23">
        <v>1</v>
      </c>
      <c r="D35" s="23" t="s">
        <v>81</v>
      </c>
      <c r="E35" s="15" t="s">
        <v>16</v>
      </c>
      <c r="F35" s="15">
        <v>4</v>
      </c>
      <c r="G35" s="18">
        <v>2789.33</v>
      </c>
      <c r="H35" s="2">
        <f t="shared" si="0"/>
        <v>11157.32</v>
      </c>
      <c r="I35" s="1">
        <v>2814.7</v>
      </c>
      <c r="J35" s="2">
        <f t="shared" si="1"/>
        <v>11258.8</v>
      </c>
      <c r="K35" s="24">
        <v>2840.06</v>
      </c>
      <c r="L35" s="2">
        <f t="shared" si="2"/>
        <v>11360.24</v>
      </c>
      <c r="M35" s="3">
        <f t="shared" si="3"/>
        <v>2814.7</v>
      </c>
      <c r="N35" s="3">
        <f t="shared" si="4"/>
        <v>11258.8</v>
      </c>
    </row>
    <row r="36" spans="1:14" ht="30" customHeight="1">
      <c r="A36" s="12">
        <v>32</v>
      </c>
      <c r="B36" s="14" t="s">
        <v>47</v>
      </c>
      <c r="C36" s="23">
        <v>1</v>
      </c>
      <c r="D36" s="23" t="s">
        <v>82</v>
      </c>
      <c r="E36" s="15" t="s">
        <v>16</v>
      </c>
      <c r="F36" s="15">
        <v>2</v>
      </c>
      <c r="G36" s="18">
        <v>5521.91</v>
      </c>
      <c r="H36" s="2">
        <f t="shared" ref="H36:H40" si="5">F36*G36</f>
        <v>11043.82</v>
      </c>
      <c r="I36" s="1">
        <v>5572.1</v>
      </c>
      <c r="J36" s="2">
        <f t="shared" ref="J36:J40" si="6">F36*I36</f>
        <v>11144.2</v>
      </c>
      <c r="K36" s="24">
        <v>5622.31</v>
      </c>
      <c r="L36" s="2">
        <f t="shared" ref="L36:L40" si="7">F36*K36</f>
        <v>11244.62</v>
      </c>
      <c r="M36" s="3">
        <f t="shared" ref="M36:M40" si="8">ROUND(AVERAGE(G36,I36,K36),2)</f>
        <v>5572.11</v>
      </c>
      <c r="N36" s="3">
        <f t="shared" ref="N36:N40" si="9">F36*M36</f>
        <v>11144.22</v>
      </c>
    </row>
    <row r="37" spans="1:14" ht="30" customHeight="1">
      <c r="A37" s="12">
        <v>33</v>
      </c>
      <c r="B37" s="14" t="s">
        <v>85</v>
      </c>
      <c r="C37" s="23">
        <v>1</v>
      </c>
      <c r="D37" s="23" t="s">
        <v>86</v>
      </c>
      <c r="E37" s="15" t="s">
        <v>16</v>
      </c>
      <c r="F37" s="15">
        <v>2</v>
      </c>
      <c r="G37" s="18">
        <v>2891.75</v>
      </c>
      <c r="H37" s="2">
        <f t="shared" si="5"/>
        <v>5783.5</v>
      </c>
      <c r="I37" s="1">
        <v>2918.04</v>
      </c>
      <c r="J37" s="2">
        <f t="shared" si="6"/>
        <v>5836.08</v>
      </c>
      <c r="K37" s="24">
        <v>2944.33</v>
      </c>
      <c r="L37" s="2">
        <f t="shared" si="7"/>
        <v>5888.66</v>
      </c>
      <c r="M37" s="3">
        <f t="shared" si="8"/>
        <v>2918.04</v>
      </c>
      <c r="N37" s="3">
        <f t="shared" si="9"/>
        <v>5836.08</v>
      </c>
    </row>
    <row r="38" spans="1:14" ht="30" customHeight="1">
      <c r="A38" s="12">
        <v>34</v>
      </c>
      <c r="B38" s="14" t="s">
        <v>48</v>
      </c>
      <c r="C38" s="23">
        <v>1</v>
      </c>
      <c r="D38" s="23" t="s">
        <v>83</v>
      </c>
      <c r="E38" s="15" t="s">
        <v>16</v>
      </c>
      <c r="F38" s="15">
        <v>2</v>
      </c>
      <c r="G38" s="18">
        <v>5540.49</v>
      </c>
      <c r="H38" s="2">
        <f t="shared" si="5"/>
        <v>11080.98</v>
      </c>
      <c r="I38" s="1">
        <v>5590.86</v>
      </c>
      <c r="J38" s="2">
        <f t="shared" si="6"/>
        <v>11181.72</v>
      </c>
      <c r="K38" s="24">
        <v>5641.23</v>
      </c>
      <c r="L38" s="2">
        <f t="shared" si="7"/>
        <v>11282.46</v>
      </c>
      <c r="M38" s="3">
        <f t="shared" si="8"/>
        <v>5590.86</v>
      </c>
      <c r="N38" s="3">
        <f t="shared" si="9"/>
        <v>11181.72</v>
      </c>
    </row>
    <row r="39" spans="1:14" ht="30" customHeight="1">
      <c r="A39" s="12">
        <v>35</v>
      </c>
      <c r="B39" s="14" t="s">
        <v>53</v>
      </c>
      <c r="C39" s="23">
        <v>1</v>
      </c>
      <c r="D39" s="23" t="s">
        <v>76</v>
      </c>
      <c r="E39" s="15" t="s">
        <v>16</v>
      </c>
      <c r="F39" s="15">
        <v>4</v>
      </c>
      <c r="G39" s="18">
        <v>3689.19</v>
      </c>
      <c r="H39" s="2">
        <f t="shared" si="5"/>
        <v>14756.76</v>
      </c>
      <c r="I39" s="1">
        <v>3722.73</v>
      </c>
      <c r="J39" s="2">
        <f t="shared" si="6"/>
        <v>14890.92</v>
      </c>
      <c r="K39" s="24">
        <v>3756.27</v>
      </c>
      <c r="L39" s="2">
        <f t="shared" si="7"/>
        <v>15025.08</v>
      </c>
      <c r="M39" s="3">
        <f t="shared" si="8"/>
        <v>3722.73</v>
      </c>
      <c r="N39" s="3">
        <f t="shared" si="9"/>
        <v>14890.92</v>
      </c>
    </row>
    <row r="40" spans="1:14" ht="30" customHeight="1">
      <c r="A40" s="12">
        <v>36</v>
      </c>
      <c r="B40" s="14" t="s">
        <v>49</v>
      </c>
      <c r="C40" s="23">
        <v>1</v>
      </c>
      <c r="D40" s="23" t="s">
        <v>84</v>
      </c>
      <c r="E40" s="15" t="s">
        <v>16</v>
      </c>
      <c r="F40" s="15">
        <v>4</v>
      </c>
      <c r="G40" s="24">
        <v>2794.37</v>
      </c>
      <c r="H40" s="2">
        <f t="shared" si="5"/>
        <v>11177.48</v>
      </c>
      <c r="I40" s="1">
        <v>2819.77</v>
      </c>
      <c r="J40" s="2">
        <f t="shared" si="6"/>
        <v>11279.08</v>
      </c>
      <c r="K40" s="24">
        <v>2845.18</v>
      </c>
      <c r="L40" s="2">
        <f t="shared" si="7"/>
        <v>11380.72</v>
      </c>
      <c r="M40" s="3">
        <f t="shared" si="8"/>
        <v>2819.77</v>
      </c>
      <c r="N40" s="3">
        <f t="shared" si="9"/>
        <v>11279.08</v>
      </c>
    </row>
    <row r="41" spans="1:14" ht="39" customHeight="1">
      <c r="A41" s="29" t="s">
        <v>13</v>
      </c>
      <c r="B41" s="30"/>
      <c r="C41" s="30"/>
      <c r="D41" s="30"/>
      <c r="E41" s="30"/>
      <c r="F41" s="30"/>
      <c r="G41" s="40"/>
      <c r="H41" s="9">
        <f>SUM(H5:H40)</f>
        <v>293049.32999999996</v>
      </c>
      <c r="I41" s="7"/>
      <c r="J41" s="9">
        <f>SUM(J5:J40)</f>
        <v>295779.84000000003</v>
      </c>
      <c r="K41" s="7"/>
      <c r="L41" s="9">
        <f>SUM(L5:L40)</f>
        <v>298511.78999999998</v>
      </c>
      <c r="M41" s="4"/>
      <c r="N41" s="9">
        <f>SUM(N5:N40)</f>
        <v>295780.59000000003</v>
      </c>
    </row>
    <row r="42" spans="1:14">
      <c r="B42" s="5" t="s">
        <v>88</v>
      </c>
    </row>
    <row r="43" spans="1:14" ht="52.8">
      <c r="G43" s="10" t="s">
        <v>10</v>
      </c>
      <c r="H43" s="16" t="s">
        <v>11</v>
      </c>
      <c r="I43" s="37" t="s">
        <v>12</v>
      </c>
      <c r="J43" s="37"/>
      <c r="K43" s="37"/>
      <c r="L43" s="37"/>
    </row>
    <row r="44" spans="1:14" ht="25.5" customHeight="1">
      <c r="G44" s="11">
        <v>1</v>
      </c>
      <c r="H44" s="17" t="s">
        <v>87</v>
      </c>
      <c r="I44" s="36" t="s">
        <v>50</v>
      </c>
      <c r="J44" s="36"/>
      <c r="K44" s="36"/>
      <c r="L44" s="36"/>
    </row>
    <row r="45" spans="1:14" ht="25.5" customHeight="1">
      <c r="G45" s="11">
        <v>2</v>
      </c>
      <c r="H45" s="17" t="s">
        <v>87</v>
      </c>
      <c r="I45" s="36" t="s">
        <v>52</v>
      </c>
      <c r="J45" s="36"/>
      <c r="K45" s="36"/>
      <c r="L45" s="36"/>
    </row>
    <row r="46" spans="1:14" ht="27.75" customHeight="1">
      <c r="G46" s="11">
        <v>3</v>
      </c>
      <c r="H46" s="17" t="s">
        <v>87</v>
      </c>
      <c r="I46" s="36" t="s">
        <v>51</v>
      </c>
      <c r="J46" s="36"/>
      <c r="K46" s="36"/>
      <c r="L46" s="36"/>
    </row>
  </sheetData>
  <mergeCells count="17">
    <mergeCell ref="I44:L44"/>
    <mergeCell ref="I45:L45"/>
    <mergeCell ref="I46:L46"/>
    <mergeCell ref="I43:L43"/>
    <mergeCell ref="A3:A4"/>
    <mergeCell ref="M3:N3"/>
    <mergeCell ref="A1:N1"/>
    <mergeCell ref="A2:N2"/>
    <mergeCell ref="A41:F41"/>
    <mergeCell ref="B3:B4"/>
    <mergeCell ref="E3:E4"/>
    <mergeCell ref="F3:F4"/>
    <mergeCell ref="G3:H3"/>
    <mergeCell ref="C3:C4"/>
    <mergeCell ref="D3:D4"/>
    <mergeCell ref="I3:J3"/>
    <mergeCell ref="K3:L3"/>
  </mergeCells>
  <pageMargins left="0.19685039370078741" right="0.19685039370078741" top="0.19685039370078741" bottom="0.19685039370078741" header="0.51181102362204722" footer="0.51181102362204722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compl</dc:creator>
  <cp:lastModifiedBy>user</cp:lastModifiedBy>
  <cp:revision>1</cp:revision>
  <cp:lastPrinted>2026-08-10T03:07:19Z</cp:lastPrinted>
  <dcterms:created xsi:type="dcterms:W3CDTF">2023-04-06T03:09:54Z</dcterms:created>
  <dcterms:modified xsi:type="dcterms:W3CDTF">2026-08-10T03:16:00Z</dcterms:modified>
</cp:coreProperties>
</file>