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1CD7F5B-3529-4562-9EA7-491A7DEC51D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Лист1!$A$1:$AD$17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L6" i="2"/>
  <c r="L5" i="2"/>
  <c r="J7" i="2"/>
  <c r="J6" i="2"/>
  <c r="J5" i="2"/>
  <c r="H7" i="2"/>
  <c r="H6" i="2"/>
  <c r="H5" i="2"/>
  <c r="E5" i="2"/>
  <c r="E6" i="2"/>
  <c r="E7" i="2"/>
</calcChain>
</file>

<file path=xl/sharedStrings.xml><?xml version="1.0" encoding="utf-8"?>
<sst xmlns="http://schemas.openxmlformats.org/spreadsheetml/2006/main" count="124" uniqueCount="67">
  <si>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</si>
  <si>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</si>
  <si>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</si>
  <si>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</si>
  <si>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</si>
  <si>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</si>
  <si>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</si>
  <si>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</si>
  <si>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</si>
  <si>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</si>
  <si>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</si>
  <si>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</si>
  <si>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</si>
  <si>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</si>
  <si>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</si>
  <si>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</si>
  <si>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</si>
  <si>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</si>
  <si>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</si>
  <si>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</si>
  <si>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</si>
  <si>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</si>
  <si>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</si>
  <si>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</si>
  <si>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</si>
  <si>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</si>
  <si>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</si>
  <si>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</si>
  <si>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</si>
  <si>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</si>
  <si>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</si>
  <si>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</si>
  <si>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</si>
  <si>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</si>
  <si>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</si>
  <si>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</si>
  <si>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</si>
  <si>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</si>
  <si>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</si>
  <si>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</si>
  <si>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</si>
  <si>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</si>
  <si>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</si>
  <si>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</si>
  <si>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</si>
  <si>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</si>
  <si>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</si>
  <si>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</si>
  <si>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</si>
  <si>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РАСЧЕТ НМЦК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</si>
  <si>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</si>
  <si>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</si>
  <si>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</si>
  <si>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шт</t>
  </si>
  <si>
    <t>2</t>
  </si>
  <si>
    <t>Право использования АИС "Онлайн-заказ услуг" РОСЭЛТОРГ.ЭП. Тариф «КУЦ»</t>
  </si>
  <si>
    <t xml:space="preserve">1 500,00 </t>
  </si>
  <si>
    <t xml:space="preserve">1 545,00 </t>
  </si>
  <si>
    <t xml:space="preserve">1 560,00 </t>
  </si>
  <si>
    <t>Оказание услуги Корпоративного Удостоверяющего центра для нужд ФГБУ "ВНИГНИ"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</si>
  <si>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</t>
  </si>
  <si>
    <t>Поставщик 1 вх. № КС-400 от  24.04.2026</t>
  </si>
  <si>
    <t>Поставщик 2 вх. № КС-489 от  22.05.2026</t>
  </si>
  <si>
    <t>Поставщик 2 вх. № КС-485 от  22.05.2026</t>
  </si>
  <si>
    <t>Лицензия на право использования СКЗИ «КриптоПро CSP» в составе сертификата ключа проверки ЭП, ограниченная сроком действия сертификата</t>
  </si>
  <si>
    <t>На основании проведенного анализа рынка и расчетов, НМЦК составляет: 562 833,75 рублей.</t>
  </si>
  <si>
    <t>Заказчиком установлена начальная (максимальная) цена контракта: 550 000,00  руб. (Пятьсот пятьдесят тысяч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</si>
</sst>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4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3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0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1" fillId="0" borderId="10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1</xdr:col>
      <xdr:colOff>1490345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13" name="Изображение 2">
          <a:extLst>
            <a:ext uri="{FF2B5EF4-FFF2-40B4-BE49-F238E27FC236}">
              <a16:creationId xmlns:a16="http://schemas.microsoft.com/office/drawing/2014/main" id="{B7298E4C-5372-4BCF-8989-DA6FEB6CD743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D49DCBCF-77FF-4B8C-B75B-79874A49C18D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67C0911D-2E5F-4C9B-B661-F130D31FBC22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18"/>
  <sheetViews>
    <sheetView tabSelected="1" view="pageBreakPreview" topLeftCell="A6" zoomScaleNormal="100" zoomScaleSheetLayoutView="100" workbookViewId="0">
      <selection activeCell="B13" sqref="B13:C13"/>
    </sheetView>
  </sheetViews>
  <sheetFormatPr defaultColWidth="9" defaultRowHeight="15" x14ac:dyDescent="0.25"/>
  <cols>
    <col min="1" max="1" width="7.85546875" style="3" customWidth="1"/>
    <col min="2" max="2" width="24.7109375" style="3" customWidth="1"/>
    <col min="3" max="3" width="20.28515625" style="3" customWidth="1"/>
    <col min="4" max="4" width="12.85546875" style="3" hidden="1" customWidth="1"/>
    <col min="5" max="5" width="10.7109375" style="3" customWidth="1"/>
    <col min="6" max="6" width="8.85546875" style="3" customWidth="1"/>
    <col min="7" max="7" width="23.5703125" style="10" customWidth="1"/>
    <col min="8" max="9" width="22" style="10" customWidth="1"/>
    <col min="10" max="26" width="22" style="10" hidden="1" customWidth="1"/>
    <col min="27" max="27" width="20.5703125" style="10" customWidth="1"/>
    <col min="28" max="28" width="23" style="10" customWidth="1"/>
    <col min="29" max="29" width="15.140625" style="10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0" ht="39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0"/>
      <c r="AB1" s="31"/>
      <c r="AC1" s="31"/>
      <c r="AD1" s="31"/>
    </row>
    <row r="2" spans="1:30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0" ht="36" customHeight="1" x14ac:dyDescent="0.3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0" ht="24.75" customHeight="1" x14ac:dyDescent="0.25">
      <c r="A5" s="25" t="s">
        <v>2</v>
      </c>
      <c r="B5" s="25"/>
      <c r="C5" s="37" t="s">
        <v>51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1:30" ht="42" customHeight="1" x14ac:dyDescent="0.25">
      <c r="A6" s="25" t="s">
        <v>50</v>
      </c>
      <c r="B6" s="25"/>
      <c r="C6" s="38" t="s">
        <v>60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ht="21" customHeight="1" x14ac:dyDescent="0.25">
      <c r="A7" s="32" t="s">
        <v>49</v>
      </c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5"/>
    </row>
    <row r="8" spans="1:30" ht="29.25" customHeight="1" x14ac:dyDescent="0.25">
      <c r="A8" s="27" t="s">
        <v>59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</row>
    <row r="9" spans="1:30" ht="116.25" customHeight="1" x14ac:dyDescent="0.25">
      <c r="A9" s="24" t="s">
        <v>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</row>
    <row r="10" spans="1:30" ht="46.5" customHeight="1" x14ac:dyDescent="0.25">
      <c r="A10" s="25" t="s">
        <v>4</v>
      </c>
      <c r="B10" s="25" t="s">
        <v>5</v>
      </c>
      <c r="C10" s="25"/>
      <c r="D10" s="26" t="s">
        <v>6</v>
      </c>
      <c r="E10" s="25" t="s">
        <v>7</v>
      </c>
      <c r="F10" s="26" t="s">
        <v>8</v>
      </c>
      <c r="G10" s="13" t="s">
        <v>61</v>
      </c>
      <c r="H10" s="15" t="s">
        <v>63</v>
      </c>
      <c r="I10" s="15" t="s">
        <v>62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5" t="s">
        <v>20</v>
      </c>
      <c r="V10" s="5" t="s">
        <v>21</v>
      </c>
      <c r="W10" s="5" t="s">
        <v>22</v>
      </c>
      <c r="X10" s="5" t="s">
        <v>23</v>
      </c>
      <c r="Y10" s="5" t="s">
        <v>24</v>
      </c>
      <c r="Z10" s="5" t="s">
        <v>25</v>
      </c>
      <c r="AA10" s="6" t="s">
        <v>26</v>
      </c>
      <c r="AB10" s="6" t="s">
        <v>27</v>
      </c>
      <c r="AC10" s="26" t="s">
        <v>52</v>
      </c>
      <c r="AD10" s="7" t="s">
        <v>28</v>
      </c>
    </row>
    <row r="11" spans="1:30" ht="45" customHeight="1" x14ac:dyDescent="0.25">
      <c r="A11" s="25"/>
      <c r="B11" s="25"/>
      <c r="C11" s="25"/>
      <c r="D11" s="26"/>
      <c r="E11" s="25"/>
      <c r="F11" s="26"/>
      <c r="G11" s="5" t="s">
        <v>29</v>
      </c>
      <c r="H11" s="5" t="s">
        <v>29</v>
      </c>
      <c r="I11" s="5" t="s">
        <v>29</v>
      </c>
      <c r="J11" s="5" t="s">
        <v>29</v>
      </c>
      <c r="K11" s="5" t="s">
        <v>29</v>
      </c>
      <c r="L11" s="5" t="s">
        <v>29</v>
      </c>
      <c r="M11" s="5" t="s">
        <v>29</v>
      </c>
      <c r="N11" s="5" t="s">
        <v>29</v>
      </c>
      <c r="O11" s="5" t="s">
        <v>29</v>
      </c>
      <c r="P11" s="5" t="s">
        <v>29</v>
      </c>
      <c r="Q11" s="5" t="s">
        <v>29</v>
      </c>
      <c r="R11" s="5" t="s">
        <v>29</v>
      </c>
      <c r="S11" s="5" t="s">
        <v>29</v>
      </c>
      <c r="T11" s="5" t="s">
        <v>29</v>
      </c>
      <c r="U11" s="5" t="s">
        <v>29</v>
      </c>
      <c r="V11" s="5" t="s">
        <v>29</v>
      </c>
      <c r="W11" s="5" t="s">
        <v>29</v>
      </c>
      <c r="X11" s="5" t="s">
        <v>29</v>
      </c>
      <c r="Y11" s="5" t="s">
        <v>29</v>
      </c>
      <c r="Z11" s="5" t="s">
        <v>29</v>
      </c>
      <c r="AA11" s="8"/>
      <c r="AB11" s="8"/>
      <c r="AC11" s="26"/>
      <c r="AD11" s="9"/>
    </row>
    <row r="12" spans="1:30" ht="31.5" customHeight="1" x14ac:dyDescent="0.25">
      <c r="A12" s="20" t="s">
        <v>48</v>
      </c>
      <c r="B12" s="25" t="s">
        <v>55</v>
      </c>
      <c r="C12" s="25"/>
      <c r="D12" s="19"/>
      <c r="E12" s="20" t="s">
        <v>53</v>
      </c>
      <c r="F12" s="21">
        <v>225</v>
      </c>
      <c r="G12" s="18" t="s">
        <v>56</v>
      </c>
      <c r="H12" s="18" t="s">
        <v>57</v>
      </c>
      <c r="I12" s="18" t="s">
        <v>58</v>
      </c>
      <c r="J12" s="18" t="s">
        <v>30</v>
      </c>
      <c r="K12" s="18" t="s">
        <v>31</v>
      </c>
      <c r="L12" s="18" t="s">
        <v>32</v>
      </c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8" t="s">
        <v>38</v>
      </c>
      <c r="S12" s="18" t="s">
        <v>39</v>
      </c>
      <c r="T12" s="18" t="s">
        <v>40</v>
      </c>
      <c r="U12" s="18" t="s">
        <v>41</v>
      </c>
      <c r="V12" s="18" t="s">
        <v>42</v>
      </c>
      <c r="W12" s="18" t="s">
        <v>43</v>
      </c>
      <c r="X12" s="18" t="s">
        <v>44</v>
      </c>
      <c r="Y12" s="18" t="s">
        <v>45</v>
      </c>
      <c r="Z12" s="18" t="s">
        <v>46</v>
      </c>
      <c r="AA12" s="18">
        <v>31.22</v>
      </c>
      <c r="AB12" s="18">
        <v>2.0299999999999998</v>
      </c>
      <c r="AC12" s="18">
        <v>1535</v>
      </c>
      <c r="AD12" s="18">
        <v>345375</v>
      </c>
    </row>
    <row r="13" spans="1:30" ht="45" customHeight="1" x14ac:dyDescent="0.25">
      <c r="A13" s="20" t="s">
        <v>54</v>
      </c>
      <c r="B13" s="25" t="s">
        <v>64</v>
      </c>
      <c r="C13" s="25"/>
      <c r="D13" s="19"/>
      <c r="E13" s="20" t="s">
        <v>53</v>
      </c>
      <c r="F13" s="21">
        <v>125</v>
      </c>
      <c r="G13" s="18">
        <v>1700</v>
      </c>
      <c r="H13" s="18">
        <v>1751</v>
      </c>
      <c r="I13" s="18">
        <v>1768</v>
      </c>
      <c r="J13" s="18" t="s">
        <v>30</v>
      </c>
      <c r="K13" s="18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  <c r="P13" s="18" t="s">
        <v>36</v>
      </c>
      <c r="Q13" s="18" t="s">
        <v>37</v>
      </c>
      <c r="R13" s="18" t="s">
        <v>38</v>
      </c>
      <c r="S13" s="18" t="s">
        <v>39</v>
      </c>
      <c r="T13" s="18" t="s">
        <v>40</v>
      </c>
      <c r="U13" s="18" t="s">
        <v>41</v>
      </c>
      <c r="V13" s="18" t="s">
        <v>42</v>
      </c>
      <c r="W13" s="18" t="s">
        <v>43</v>
      </c>
      <c r="X13" s="18" t="s">
        <v>44</v>
      </c>
      <c r="Y13" s="18" t="s">
        <v>45</v>
      </c>
      <c r="Z13" s="18" t="s">
        <v>46</v>
      </c>
      <c r="AA13" s="18">
        <v>47.88</v>
      </c>
      <c r="AB13" s="18">
        <v>2.0299999999999998</v>
      </c>
      <c r="AC13" s="18">
        <v>1739.67</v>
      </c>
      <c r="AD13" s="18">
        <v>217458.75</v>
      </c>
    </row>
    <row r="14" spans="1:30" ht="30.75" customHeight="1" x14ac:dyDescent="0.25">
      <c r="A14" s="20"/>
      <c r="B14" s="25"/>
      <c r="C14" s="25"/>
      <c r="D14" s="19"/>
      <c r="E14" s="20"/>
      <c r="F14" s="21"/>
      <c r="G14" s="16">
        <v>550000</v>
      </c>
      <c r="H14" s="16">
        <v>566500</v>
      </c>
      <c r="I14" s="16">
        <v>572000</v>
      </c>
      <c r="J14" s="18" t="s">
        <v>30</v>
      </c>
      <c r="K14" s="18" t="s">
        <v>31</v>
      </c>
      <c r="L14" s="18" t="s">
        <v>32</v>
      </c>
      <c r="M14" s="18" t="s">
        <v>33</v>
      </c>
      <c r="N14" s="18" t="s">
        <v>34</v>
      </c>
      <c r="O14" s="18" t="s">
        <v>35</v>
      </c>
      <c r="P14" s="18" t="s">
        <v>36</v>
      </c>
      <c r="Q14" s="18" t="s">
        <v>37</v>
      </c>
      <c r="R14" s="18" t="s">
        <v>38</v>
      </c>
      <c r="S14" s="18" t="s">
        <v>39</v>
      </c>
      <c r="T14" s="18" t="s">
        <v>40</v>
      </c>
      <c r="U14" s="18" t="s">
        <v>41</v>
      </c>
      <c r="V14" s="18" t="s">
        <v>42</v>
      </c>
      <c r="W14" s="18" t="s">
        <v>43</v>
      </c>
      <c r="X14" s="18" t="s">
        <v>44</v>
      </c>
      <c r="Y14" s="18" t="s">
        <v>45</v>
      </c>
      <c r="Z14" s="18" t="s">
        <v>46</v>
      </c>
      <c r="AA14" s="18">
        <v>11390.88</v>
      </c>
      <c r="AB14" s="18">
        <v>2.0299999999999998</v>
      </c>
      <c r="AC14" s="18">
        <v>562833.75</v>
      </c>
      <c r="AD14" s="18"/>
    </row>
    <row r="15" spans="1:30" ht="21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17"/>
      <c r="AC15" s="20" t="s">
        <v>47</v>
      </c>
      <c r="AD15" s="18">
        <v>562833.75</v>
      </c>
    </row>
    <row r="16" spans="1:30" ht="30" customHeight="1" x14ac:dyDescent="0.25">
      <c r="A16" s="40" t="s">
        <v>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</row>
    <row r="17" spans="1:32" ht="40.5" customHeight="1" x14ac:dyDescent="0.25">
      <c r="A17" s="23" t="s">
        <v>66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10"/>
      <c r="AF17" s="10"/>
    </row>
    <row r="18" spans="1:32" ht="15" customHeight="1" x14ac:dyDescent="0.25">
      <c r="A18" s="14"/>
      <c r="B18" s="14"/>
      <c r="C18" s="14"/>
      <c r="D18" s="14"/>
      <c r="E18" s="14"/>
      <c r="F18" s="11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3"/>
      <c r="AB18" s="3"/>
      <c r="AC18" s="3"/>
    </row>
  </sheetData>
  <mergeCells count="21">
    <mergeCell ref="A8:AD8"/>
    <mergeCell ref="AA1:AD1"/>
    <mergeCell ref="A7:AD7"/>
    <mergeCell ref="A3:AD3"/>
    <mergeCell ref="A5:B5"/>
    <mergeCell ref="C5:AD5"/>
    <mergeCell ref="A6:B6"/>
    <mergeCell ref="C6:AD6"/>
    <mergeCell ref="A17:AD17"/>
    <mergeCell ref="A9:AD9"/>
    <mergeCell ref="A10:A11"/>
    <mergeCell ref="B10:C11"/>
    <mergeCell ref="D10:D11"/>
    <mergeCell ref="E10:E11"/>
    <mergeCell ref="F10:F11"/>
    <mergeCell ref="AC10:AC11"/>
    <mergeCell ref="B13:C13"/>
    <mergeCell ref="B14:C14"/>
    <mergeCell ref="A15:AA15"/>
    <mergeCell ref="A16:AD16"/>
    <mergeCell ref="B12:C12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E2400-A855-4458-81DC-6D1F3C4454C4}">
  <dimension ref="C5:L7"/>
  <sheetViews>
    <sheetView workbookViewId="0">
      <selection activeCell="L7" sqref="L7"/>
    </sheetView>
  </sheetViews>
  <sheetFormatPr defaultRowHeight="15" x14ac:dyDescent="0.25"/>
  <cols>
    <col min="8" max="8" width="8.85546875" style="17"/>
    <col min="10" max="10" width="8.85546875" style="17"/>
  </cols>
  <sheetData>
    <row r="5" spans="3:12" x14ac:dyDescent="0.25">
      <c r="C5">
        <v>1500</v>
      </c>
      <c r="D5">
        <v>225</v>
      </c>
      <c r="E5">
        <f>C5*D5</f>
        <v>337500</v>
      </c>
      <c r="G5" t="s">
        <v>56</v>
      </c>
      <c r="H5" s="17">
        <f>G5*D5</f>
        <v>337500</v>
      </c>
      <c r="I5" t="s">
        <v>57</v>
      </c>
      <c r="J5" s="17">
        <f>I5*D5</f>
        <v>347625</v>
      </c>
      <c r="K5" t="s">
        <v>58</v>
      </c>
      <c r="L5">
        <f>K5*D5</f>
        <v>351000</v>
      </c>
    </row>
    <row r="6" spans="3:12" x14ac:dyDescent="0.25">
      <c r="C6">
        <v>1700</v>
      </c>
      <c r="D6">
        <v>125</v>
      </c>
      <c r="E6" s="17">
        <f>C6*D6</f>
        <v>212500</v>
      </c>
      <c r="G6">
        <v>1700</v>
      </c>
      <c r="H6" s="17">
        <f>G6*D6</f>
        <v>212500</v>
      </c>
      <c r="I6">
        <v>1751</v>
      </c>
      <c r="J6" s="17">
        <f>I6*D6</f>
        <v>218875</v>
      </c>
      <c r="K6">
        <v>1768</v>
      </c>
      <c r="L6" s="17">
        <f>K6*D6</f>
        <v>221000</v>
      </c>
    </row>
    <row r="7" spans="3:12" x14ac:dyDescent="0.25">
      <c r="E7" s="22">
        <f>SUM(E5:E6)</f>
        <v>550000</v>
      </c>
      <c r="H7" s="17">
        <f>SUM(H5:H6)</f>
        <v>550000</v>
      </c>
      <c r="J7" s="17">
        <f>SUM(J5:J6)</f>
        <v>566500</v>
      </c>
      <c r="L7">
        <f>SUM(L5:L6)</f>
        <v>572000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2026-05-27T12:33:38Z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