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W:\ФиОО\!ОБЩАЯ\ЗАКУПКИ 2026\ЗАКУПКИ Отдела ИБиИТ\03.Накопитель, камера\3.Документация\"/>
    </mc:Choice>
  </mc:AlternateContent>
  <bookViews>
    <workbookView xWindow="0" yWindow="0" windowWidth="14580" windowHeight="12432" tabRatio="500"/>
  </bookViews>
  <sheets>
    <sheet name="Лист1" sheetId="1" r:id="rId1"/>
  </sheets>
  <definedNames>
    <definedName name="_xlnm.Print_Area" localSheetId="0">Лист1!$A$1:$Q$27</definedName>
  </definedNames>
  <calcPr calcId="152511"/>
</workbook>
</file>

<file path=xl/calcChain.xml><?xml version="1.0" encoding="utf-8"?>
<calcChain xmlns="http://schemas.openxmlformats.org/spreadsheetml/2006/main">
  <c r="L14" i="1" l="1"/>
  <c r="L13" i="1"/>
  <c r="J14" i="1"/>
  <c r="J13" i="1"/>
  <c r="H14" i="1"/>
  <c r="H13" i="1"/>
  <c r="H15" i="1" s="1"/>
  <c r="L15" i="1" l="1"/>
  <c r="J15" i="1"/>
  <c r="P14" i="1"/>
  <c r="P15" i="1" s="1"/>
</calcChain>
</file>

<file path=xl/sharedStrings.xml><?xml version="1.0" encoding="utf-8"?>
<sst xmlns="http://schemas.openxmlformats.org/spreadsheetml/2006/main" count="40" uniqueCount="35">
  <si>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</si>
  <si>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</si>
  <si>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</si>
  <si>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</si>
  <si>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</si>
  <si>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</si>
  <si>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</si>
  <si>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</si>
  <si>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Цена (руб.)</t>
  </si>
  <si>
    <t>Итого:</t>
  </si>
  <si>
    <t>(должность)</t>
  </si>
  <si>
    <t>(подпись/расшифровка подписи)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</si>
  <si>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</si>
  <si>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 </t>
  </si>
  <si>
    <t>РАСЧЕТ НМЦК</t>
  </si>
  <si>
    <t>Итого сумма (руб)</t>
  </si>
  <si>
    <t>Основные характеристики объекта закупки определены в описание объекта закупки (техническом задании).</t>
  </si>
  <si>
    <t>Средняя (рын.) цена за ед. изм. (руб.) в т.ч.НДС</t>
  </si>
  <si>
    <t>НМЦК рын. (руб.) , в т.ч.НДС</t>
  </si>
  <si>
    <t>шт</t>
  </si>
  <si>
    <t xml:space="preserve">Приложение № 1
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</si>
  <si>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на поставку товара в сфере ИКТ                                                                                                                                                                                                    </t>
  </si>
  <si>
    <t xml:space="preserve">SSD накопитель </t>
  </si>
  <si>
    <t>WEB Камера</t>
  </si>
  <si>
    <t>26.20.22</t>
  </si>
  <si>
    <t>26.30.23</t>
  </si>
  <si>
    <t>ОКПД2</t>
  </si>
  <si>
    <t>На основании проведенного анализа рынка и расчетов начальная (максимальная) цена контракта, цена контракта, заключаемого с единственным поставщиком (подрядчиком, исполнителем) составляет: 42 135 (сорок две тысячи сто тридцать пять) рублей 11 копеек., в том числе НДС.</t>
  </si>
  <si>
    <t>Начальник отдела информационной безопасности и информационных технологий</t>
  </si>
  <si>
    <t>/Смирнов Р.Е.</t>
  </si>
  <si>
    <t>Дата подготовки обоснования НМЦК: 27.07.2026</t>
  </si>
  <si>
    <r>
      <t>Расчет начальной (максимальной) цены контракта проведен заказчиком в соответствии со статьей 22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 в порядке, предусмотренном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Министерства экономического развития Российской Федерации от 02.10.2013 № 567.
Стоимость услуг определена на основании поиска ценовой информации путем направления запросов о предоставлении ценовой инф</t>
    </r>
    <r>
      <rPr>
        <sz val="10"/>
        <rFont val="Times New Roman"/>
        <family val="1"/>
        <charset val="204"/>
      </rPr>
      <t>ормации девяти поставщика</t>
    </r>
    <r>
      <rPr>
        <sz val="10"/>
        <color rgb="FF000000"/>
        <rFont val="Times New Roman"/>
        <family val="1"/>
        <charset val="204"/>
      </rPr>
      <t>м, обладающими опытом поставки соответствующих (однородных и идентичных) товаров, информация о которых имеется в свободном доступе. Ответ о запросе ценовой информации получен от 3 (трех) поставщиков. Расчет (начальной) максимальной цены контракта сведен в таблицу (Приложение №1 к обоснованию НМЦК).</t>
    </r>
  </si>
  <si>
    <t>Источник получения информации № 1 Коммерческое предложение вх.№ 5820 от 23.07.2026</t>
  </si>
  <si>
    <t>Источник получения информации № 2 Коммерческое предложение вх.№ 5839 от 23.07.2026</t>
  </si>
  <si>
    <t>Источник получения информации № 3 Коммерческое предложение вх.№ 5826 от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</si>
</sst>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#########"/>
    <numFmt numFmtId="165" formatCode="#,##0.00\ _₽;[Red]#,##0.00\ _₽"/>
    <numFmt numFmtId="166" formatCode="#,##0.00;[Red]#,##0.00"/>
    <numFmt numFmtId="167" formatCode="#,##0.0000;[Red]#,##0.0000"/>
  </numFmts>
  <fonts count="15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6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2" fontId="1" fillId="0" borderId="10" xfId="0" applyNumberFormat="1" applyFont="1" applyBorder="1"/>
    <xf numFmtId="2" fontId="1" fillId="0" borderId="0" xfId="0" applyNumberFormat="1" applyFont="1" applyBorder="1"/>
    <xf numFmtId="49" fontId="4" fillId="0" borderId="1" xfId="0" applyNumberFormat="1" applyFont="1" applyBorder="1" applyAlignment="1">
      <alignment vertical="top" wrapText="1"/>
    </xf>
    <xf numFmtId="0" fontId="6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/>
    <xf numFmtId="2" fontId="10" fillId="0" borderId="0" xfId="0" applyNumberFormat="1" applyFont="1"/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wrapText="1"/>
    </xf>
    <xf numFmtId="0" fontId="9" fillId="0" borderId="0" xfId="0" applyFont="1"/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Border="1"/>
    <xf numFmtId="16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left" vertical="center" wrapText="1"/>
    </xf>
    <xf numFmtId="166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top" wrapText="1"/>
    </xf>
    <xf numFmtId="166" fontId="4" fillId="0" borderId="1" xfId="0" applyNumberFormat="1" applyFont="1" applyFill="1" applyBorder="1" applyAlignment="1">
      <alignment horizontal="right" vertical="top" wrapText="1"/>
    </xf>
    <xf numFmtId="166" fontId="1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165" fontId="4" fillId="0" borderId="3" xfId="0" applyNumberFormat="1" applyFont="1" applyBorder="1" applyAlignment="1">
      <alignment horizontal="right" vertical="top" wrapText="1"/>
    </xf>
    <xf numFmtId="165" fontId="4" fillId="0" borderId="16" xfId="0" applyNumberFormat="1" applyFont="1" applyBorder="1" applyAlignment="1">
      <alignment horizontal="right" vertical="top" wrapText="1"/>
    </xf>
    <xf numFmtId="165" fontId="4" fillId="0" borderId="1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2" fontId="1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top" wrapText="1"/>
    </xf>
    <xf numFmtId="2" fontId="4" fillId="0" borderId="14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9</xdr:row>
      <xdr:rowOff>182245</xdr:rowOff>
    </xdr:from>
    <xdr:to>
      <xdr:col>2</xdr:col>
      <xdr:colOff>223520</xdr:colOff>
      <xdr:row>9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12</xdr:col>
      <xdr:colOff>123825</xdr:colOff>
      <xdr:row>11</xdr:row>
      <xdr:rowOff>76200</xdr:rowOff>
    </xdr:from>
    <xdr:to>
      <xdr:col>12</xdr:col>
      <xdr:colOff>1200150</xdr:colOff>
      <xdr:row>11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180976</xdr:colOff>
      <xdr:row>11</xdr:row>
      <xdr:rowOff>152399</xdr:rowOff>
    </xdr:from>
    <xdr:to>
      <xdr:col>13</xdr:col>
      <xdr:colOff>1381126</xdr:colOff>
      <xdr:row>11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15</xdr:col>
      <xdr:colOff>107156</xdr:colOff>
      <xdr:row>11</xdr:row>
      <xdr:rowOff>154780</xdr:rowOff>
    </xdr:from>
    <xdr:to>
      <xdr:col>15</xdr:col>
      <xdr:colOff>1619250</xdr:colOff>
      <xdr:row>12</xdr:row>
      <xdr:rowOff>35717</xdr:rowOff>
    </xdr:to>
    <xdr:pic>
      <xdr:nvPicPr>
        <xdr:cNvPr id="6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30687" y="6846093"/>
          <a:ext cx="1512094" cy="5238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6"/>
  <sheetViews>
    <sheetView tabSelected="1" view="pageBreakPreview" zoomScale="65" zoomScaleNormal="100" zoomScaleSheetLayoutView="65" workbookViewId="0">
      <selection activeCell="P24" sqref="P24"/>
    </sheetView>
  </sheetViews>
  <sheetFormatPr defaultColWidth="9" defaultRowHeight="14.4" x14ac:dyDescent="0.3"/>
  <cols>
    <col min="1" max="1" width="5.6640625" customWidth="1"/>
    <col min="2" max="2" width="20.88671875" customWidth="1"/>
    <col min="3" max="3" width="6.44140625" customWidth="1"/>
    <col min="4" max="4" width="12.33203125" customWidth="1"/>
    <col min="5" max="5" width="10.5546875" customWidth="1"/>
    <col min="6" max="6" width="8.88671875" customWidth="1"/>
    <col min="7" max="8" width="13.44140625" style="1" customWidth="1"/>
    <col min="9" max="9" width="15.5546875" style="1" customWidth="1"/>
    <col min="10" max="10" width="13.5546875" style="1" customWidth="1"/>
    <col min="11" max="11" width="16.44140625" style="1" customWidth="1"/>
    <col min="12" max="12" width="12.6640625" style="1" customWidth="1"/>
    <col min="13" max="13" width="20.5546875" style="1" customWidth="1"/>
    <col min="14" max="14" width="23" style="1" customWidth="1"/>
    <col min="15" max="15" width="25.6640625" style="1" customWidth="1"/>
    <col min="16" max="16" width="35.88671875" style="1" customWidth="1"/>
    <col min="17" max="17" width="2.5546875" customWidth="1"/>
    <col min="18" max="1011" width="9.109375" customWidth="1"/>
  </cols>
  <sheetData>
    <row r="1" spans="1:16" ht="15" customHeight="1" x14ac:dyDescent="0.3">
      <c r="A1" s="2" t="s">
        <v>13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43.5" customHeight="1" x14ac:dyDescent="0.3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68" t="s">
        <v>20</v>
      </c>
      <c r="P2" s="68"/>
    </row>
    <row r="3" spans="1:16" ht="61.5" customHeight="1" x14ac:dyDescent="0.3">
      <c r="A3" s="69" t="s">
        <v>21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6" ht="15" customHeight="1" x14ac:dyDescent="0.3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3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5"/>
      <c r="N5" s="6"/>
      <c r="O5" s="4"/>
      <c r="P5" s="4"/>
    </row>
    <row r="6" spans="1:16" ht="27" customHeight="1" x14ac:dyDescent="0.3">
      <c r="A6" s="49" t="s">
        <v>0</v>
      </c>
      <c r="B6" s="49"/>
      <c r="C6" s="49" t="s">
        <v>16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6" ht="100.5" customHeight="1" x14ac:dyDescent="0.3">
      <c r="A7" s="49" t="s">
        <v>1</v>
      </c>
      <c r="B7" s="49"/>
      <c r="C7" s="70" t="s">
        <v>31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6" ht="28.5" customHeight="1" x14ac:dyDescent="0.3">
      <c r="A8" s="49" t="s">
        <v>14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</row>
    <row r="9" spans="1:16" ht="30" customHeight="1" x14ac:dyDescent="0.3">
      <c r="A9" s="74" t="s">
        <v>30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</row>
    <row r="10" spans="1:16" ht="120" customHeight="1" x14ac:dyDescent="0.3">
      <c r="A10" s="71" t="s">
        <v>12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</row>
    <row r="11" spans="1:16" ht="54.75" customHeight="1" x14ac:dyDescent="0.3">
      <c r="A11" s="49" t="s">
        <v>2</v>
      </c>
      <c r="B11" s="49" t="s">
        <v>3</v>
      </c>
      <c r="C11" s="49"/>
      <c r="D11" s="50" t="s">
        <v>26</v>
      </c>
      <c r="E11" s="49" t="s">
        <v>4</v>
      </c>
      <c r="F11" s="50" t="s">
        <v>5</v>
      </c>
      <c r="G11" s="55" t="s">
        <v>32</v>
      </c>
      <c r="H11" s="56"/>
      <c r="I11" s="55" t="s">
        <v>33</v>
      </c>
      <c r="J11" s="56"/>
      <c r="K11" s="57" t="s">
        <v>34</v>
      </c>
      <c r="L11" s="57"/>
      <c r="M11" s="9" t="s">
        <v>6</v>
      </c>
      <c r="N11" s="9" t="s">
        <v>7</v>
      </c>
      <c r="O11" s="72" t="s">
        <v>17</v>
      </c>
      <c r="P11" s="25" t="s">
        <v>18</v>
      </c>
    </row>
    <row r="12" spans="1:16" ht="51" customHeight="1" x14ac:dyDescent="0.3">
      <c r="A12" s="49"/>
      <c r="B12" s="49"/>
      <c r="C12" s="49"/>
      <c r="D12" s="50"/>
      <c r="E12" s="49"/>
      <c r="F12" s="50"/>
      <c r="G12" s="24" t="s">
        <v>8</v>
      </c>
      <c r="H12" s="10" t="s">
        <v>15</v>
      </c>
      <c r="I12" s="24" t="s">
        <v>8</v>
      </c>
      <c r="J12" s="10" t="s">
        <v>15</v>
      </c>
      <c r="K12" s="24" t="s">
        <v>8</v>
      </c>
      <c r="L12" s="10" t="s">
        <v>15</v>
      </c>
      <c r="M12" s="7"/>
      <c r="N12" s="7"/>
      <c r="O12" s="73"/>
      <c r="P12" s="25"/>
    </row>
    <row r="13" spans="1:16" ht="31.5" customHeight="1" x14ac:dyDescent="0.3">
      <c r="A13" s="33">
        <v>1</v>
      </c>
      <c r="B13" s="65" t="s">
        <v>22</v>
      </c>
      <c r="C13" s="66"/>
      <c r="D13" s="37" t="s">
        <v>24</v>
      </c>
      <c r="E13" s="30" t="s">
        <v>19</v>
      </c>
      <c r="F13" s="31">
        <v>1</v>
      </c>
      <c r="G13" s="34">
        <v>26490</v>
      </c>
      <c r="H13" s="34">
        <f>F13*G13</f>
        <v>26490</v>
      </c>
      <c r="I13" s="34">
        <v>26600</v>
      </c>
      <c r="J13" s="34">
        <f>I13*F13</f>
        <v>26600</v>
      </c>
      <c r="K13" s="38">
        <v>26550.87</v>
      </c>
      <c r="L13" s="38">
        <f>K13*F13</f>
        <v>26550.87</v>
      </c>
      <c r="M13" s="29">
        <v>55.104300000000002</v>
      </c>
      <c r="N13" s="27">
        <v>0.21</v>
      </c>
      <c r="O13" s="26">
        <v>26546.959999999999</v>
      </c>
      <c r="P13" s="26">
        <v>26546.959999999999</v>
      </c>
    </row>
    <row r="14" spans="1:16" ht="33" customHeight="1" x14ac:dyDescent="0.3">
      <c r="A14" s="33">
        <v>2</v>
      </c>
      <c r="B14" s="65" t="s">
        <v>23</v>
      </c>
      <c r="C14" s="67"/>
      <c r="D14" s="37" t="s">
        <v>25</v>
      </c>
      <c r="E14" s="30" t="s">
        <v>19</v>
      </c>
      <c r="F14" s="31">
        <v>5</v>
      </c>
      <c r="G14" s="34">
        <v>3190</v>
      </c>
      <c r="H14" s="34">
        <f>F14*G14</f>
        <v>15950</v>
      </c>
      <c r="I14" s="34">
        <v>3100</v>
      </c>
      <c r="J14" s="34">
        <f>I14*F14</f>
        <v>15500</v>
      </c>
      <c r="K14" s="38">
        <v>3062.9</v>
      </c>
      <c r="L14" s="38">
        <f>K14*F14</f>
        <v>15314.5</v>
      </c>
      <c r="M14" s="29">
        <v>65.358999999999995</v>
      </c>
      <c r="N14" s="27">
        <v>2.1</v>
      </c>
      <c r="O14" s="26">
        <v>3117.63</v>
      </c>
      <c r="P14" s="26">
        <f>F14*O14</f>
        <v>15588.150000000001</v>
      </c>
    </row>
    <row r="15" spans="1:16" ht="15" customHeight="1" x14ac:dyDescent="0.3">
      <c r="A15" s="62"/>
      <c r="B15" s="63"/>
      <c r="C15" s="63"/>
      <c r="D15" s="63"/>
      <c r="E15" s="63"/>
      <c r="F15" s="63"/>
      <c r="G15" s="64"/>
      <c r="H15" s="35">
        <f>SUM(H13:H14)</f>
        <v>42440</v>
      </c>
      <c r="I15" s="36"/>
      <c r="J15" s="35">
        <f>SUM(J13:J14)</f>
        <v>42100</v>
      </c>
      <c r="K15" s="39"/>
      <c r="L15" s="40">
        <f>SUM(L13:L14)</f>
        <v>41865.369999999995</v>
      </c>
      <c r="M15" s="32"/>
      <c r="N15" s="28"/>
      <c r="O15" s="26" t="s">
        <v>9</v>
      </c>
      <c r="P15" s="41">
        <f>SUM(P13:P14)</f>
        <v>42135.11</v>
      </c>
    </row>
    <row r="16" spans="1:16" ht="15" customHeight="1" x14ac:dyDescent="0.3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</row>
    <row r="17" spans="1:33" ht="27" customHeight="1" x14ac:dyDescent="0.3">
      <c r="A17" s="58" t="s">
        <v>27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60"/>
    </row>
    <row r="18" spans="1:33" ht="15" customHeight="1" x14ac:dyDescent="0.3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</row>
    <row r="19" spans="1:33" ht="37.5" customHeight="1" thickBot="1" x14ac:dyDescent="0.35">
      <c r="A19" s="12"/>
      <c r="B19" s="12"/>
      <c r="C19" s="12"/>
      <c r="D19" s="12"/>
      <c r="E19" s="12"/>
      <c r="F19" s="12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33" ht="15.75" hidden="1" customHeight="1" thickBot="1" x14ac:dyDescent="0.35">
      <c r="A20" s="51"/>
      <c r="B20" s="52"/>
      <c r="C20" s="52"/>
      <c r="D20" s="52"/>
      <c r="E20" s="14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33" ht="40.5" customHeight="1" x14ac:dyDescent="0.3">
      <c r="A21" s="53" t="s">
        <v>28</v>
      </c>
      <c r="B21" s="54"/>
      <c r="C21" s="54"/>
      <c r="D21" s="54"/>
      <c r="E21" s="15"/>
      <c r="F21" s="16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33" ht="14.1" customHeight="1" thickBot="1" x14ac:dyDescent="0.35">
      <c r="A22" s="43" t="s">
        <v>10</v>
      </c>
      <c r="B22" s="44"/>
      <c r="C22" s="44"/>
      <c r="D22" s="44"/>
      <c r="E22" s="17"/>
      <c r="F22" s="16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33" ht="24" customHeight="1" x14ac:dyDescent="0.3">
      <c r="A23" s="45" t="s">
        <v>29</v>
      </c>
      <c r="B23" s="46"/>
      <c r="C23" s="46"/>
      <c r="D23" s="46"/>
      <c r="E23" s="18"/>
      <c r="F23" s="16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33" ht="12" customHeight="1" thickBot="1" x14ac:dyDescent="0.35">
      <c r="A24" s="47" t="s">
        <v>11</v>
      </c>
      <c r="B24" s="48"/>
      <c r="C24" s="48"/>
      <c r="D24" s="48"/>
      <c r="E24" s="19"/>
      <c r="F24" s="20"/>
      <c r="G24" s="21"/>
      <c r="H24" s="21"/>
      <c r="I24" s="21"/>
      <c r="J24" s="21"/>
      <c r="K24" s="21"/>
      <c r="L24" s="21"/>
      <c r="M24" s="12"/>
      <c r="N24" s="12"/>
      <c r="O24" s="12"/>
      <c r="P24" s="12"/>
    </row>
    <row r="25" spans="1:33" ht="12" customHeight="1" x14ac:dyDescent="0.3">
      <c r="A25" s="22"/>
      <c r="B25" s="22"/>
      <c r="C25" s="22"/>
      <c r="D25" s="22"/>
      <c r="E25" s="11"/>
      <c r="F25" s="23"/>
      <c r="G25" s="21"/>
      <c r="H25" s="21"/>
      <c r="I25" s="21"/>
      <c r="J25" s="21"/>
      <c r="K25" s="21"/>
      <c r="L25" s="21"/>
      <c r="M25" s="12"/>
      <c r="N25" s="12"/>
      <c r="O25" s="12"/>
      <c r="P25" s="12"/>
    </row>
    <row r="26" spans="1:33" ht="15.6" x14ac:dyDescent="0.3">
      <c r="A26" s="8"/>
    </row>
  </sheetData>
  <mergeCells count="29">
    <mergeCell ref="B14:C14"/>
    <mergeCell ref="O2:P2"/>
    <mergeCell ref="A3:P3"/>
    <mergeCell ref="A6:B6"/>
    <mergeCell ref="C6:P6"/>
    <mergeCell ref="A7:B7"/>
    <mergeCell ref="C7:P7"/>
    <mergeCell ref="A8:P8"/>
    <mergeCell ref="A10:P10"/>
    <mergeCell ref="E11:E12"/>
    <mergeCell ref="F11:F12"/>
    <mergeCell ref="O11:O12"/>
    <mergeCell ref="A9:P9"/>
    <mergeCell ref="A18:AG18"/>
    <mergeCell ref="A22:D22"/>
    <mergeCell ref="A23:D23"/>
    <mergeCell ref="A24:D24"/>
    <mergeCell ref="A11:A12"/>
    <mergeCell ref="D11:D12"/>
    <mergeCell ref="B11:C12"/>
    <mergeCell ref="A20:D20"/>
    <mergeCell ref="A21:D21"/>
    <mergeCell ref="G11:H11"/>
    <mergeCell ref="I11:J11"/>
    <mergeCell ref="K11:L11"/>
    <mergeCell ref="A17:AG17"/>
    <mergeCell ref="A16:P16"/>
    <mergeCell ref="A15:G15"/>
    <mergeCell ref="B13:C13"/>
  </mergeCells>
  <pageMargins left="0.24027777777777801" right="0.24027777777777801" top="0.05" bottom="0.209722222222222" header="0.51180555555555496" footer="0.51180555555555496"/>
  <pageSetup paperSize="9" scale="56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Жилина Наталья Николаевна</cp:lastModifiedBy>
  <cp:revision>7</cp:revision>
  <cp:lastPrinted>2026-07-01T11:21:01Z</cp:lastPrinted>
  <dcterms:created xsi:type="dcterms:W3CDTF">2014-01-17T11:35:00Z</dcterms:created>
  <dcterms:modified xsi:type="dcterms:W3CDTF">2026-07-27T07:03:14Z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