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ахар" r:id="rId1" sheetId="1" state="visible"/>
    <sheet name="Лист1" r:id="rId2" sheetId="2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<sst xmlns="http://schemas.openxmlformats.org/spreadsheetml/2006/main" xmlns:a="http://schemas.openxmlformats.org/drawingml/2006/main" xmlns:a15="http://schemas.microsoft.com/office/drawing/2012/main" xmlns:asvg="http://schemas.microsoft.com/office/drawing/2016/SVG/main" xmlns:c="http://schemas.openxmlformats.org/drawingml/2006/chart" xmlns:co="http://ncloudtech.com" xmlns:co-ooxml="http://ncloudtech.com/ooxml" xmlns:m="http://schemas.openxmlformats.org/officeDocument/2006/math" xmlns:mc="http://schemas.openxmlformats.org/markup-compatibility/2006" xmlns:o="urn:schemas-microsoft-com:office:office" xmlns:p="http://schemas.openxmlformats.org/presentationml/2006/main" xmlns:pic="http://schemas.openxmlformats.org/drawingml/2006/picture" xmlns:r="http://schemas.openxmlformats.org/officeDocument/2006/relationships" xmlns:s="http://schemas.openxmlformats.org/officeDocument/2006/sharedTypes" xmlns:sl="http://schemas.openxmlformats.org/schemaLibrary/2006/main" xmlns:v="urn:schemas-microsoft-com:vml" xmlns:w="http://schemas.openxmlformats.org/wordprocessingml/2006/main" xmlns:w10="urn:schemas-microsoft-com:office:word" xmlns:w14="http://schemas.microsoft.com/office/word/2010/wordml" xmlns:w15="http://schemas.microsoft.com/office/word/2012/wordml" xmlns:wp="http://schemas.openxmlformats.org/drawingml/2006/wordprocessingDrawing" xmlns:wpg="http://schemas.microsoft.com/office/word/2010/wordprocessingGroup" xmlns:wps="http://schemas.microsoft.com/office/word/2010/wordprocessingShape" xmlns:x="urn:schemas-microsoft-com:office:excel" xmlns:x12ac="http://schemas.microsoft.com/office/spreadsheetml/2011/1/ac" xmlns:x14="http://schemas.microsoft.com/office/spreadsheetml/2009/9/main" xmlns:xdr="http://schemas.openxmlformats.org/drawingml/2006/spreadsheetDrawing" xmlns:xm="http://schemas.microsoft.com/office/excel/2006/main" mc:Ignorable="co co-ooxml w14 x14 w15">
  <si>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 п/п</t>
  </si>
  <si>
    <t>Наименование товара, работ, услуг</t>
  </si>
  <si>
    <t xml:space="preserve">Сахар </t>
  </si>
  <si>
    <t>Объем</t>
  </si>
  <si>
    <t>кг</t>
  </si>
  <si>
    <t>Источник №1</t>
  </si>
  <si>
    <t>Источник № 2</t>
  </si>
  <si>
    <t>Источник № 3</t>
  </si>
  <si>
    <t>Средн. арифм.</t>
  </si>
  <si>
    <t>Кол-во знач.</t>
  </si>
  <si>
    <t>Сред. квадр. 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</si>
  <si>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</si>
  <si>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</si>
  <si>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</si>
  <si>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</si>
  <si>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</si>
  <si>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</si>
  <si>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НМЦК контракта (рын.) =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</si>
</sst>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[red]0.00" formatCode="0.00;[red]0.00" numFmtId="1003"/>
    <numFmt co:extendedFormatCode="0.00" formatCode="0.00" numFmtId="1002"/>
    <numFmt co:extendedFormatCode="#,##0.00_р_." formatCode="#,##0.00_р_." numFmtId="1001"/>
  </numFmts>
  <fonts count="5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9"/>
    </font>
    <font>
      <name val="Times New Roman"/>
      <color rgb="000000" tint="0"/>
      <sz val="10"/>
    </font>
    <font>
      <name val="Times New Roman"/>
      <sz val="9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thin">
        <color rgb="242424" tint="0"/>
      </left>
      <right style="thin">
        <color rgb="242424" tint="0"/>
      </right>
      <top style="thin">
        <color rgb="242424" tint="0"/>
      </top>
      <bottom style="thin">
        <color rgb="242424" tint="0"/>
      </bottom>
    </border>
    <border>
      <left style="thin">
        <color rgb="242424" tint="0"/>
      </left>
      <right style="thin">
        <color rgb="242424" tint="0"/>
      </right>
      <top style="thin">
        <color rgb="242424" tint="0"/>
      </top>
    </border>
    <border>
      <left style="thin">
        <color rgb="242424" tint="0"/>
      </left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  <border>
      <left style="thin">
        <color rgb="242424" tint="0"/>
      </left>
      <right style="thin">
        <color rgb="242424" tint="0"/>
      </right>
    </border>
    <border>
      <left style="thin">
        <color rgb="242424" tint="0"/>
      </left>
      <right style="thin">
        <color rgb="242424" tint="0"/>
      </right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0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" fillId="0" fontId="2" numFmtId="1002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" fillId="0" fontId="2" numFmtId="1003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" fillId="0" fontId="4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2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2">
    <dxf>
      <font>
        <b val="false"/>
        <color rgb="800080" tint="0"/>
        <sz val="11"/>
      </font>
      <fill>
        <patternFill patternType="solid">
          <bgColor rgb="FF99CC" tint="0"/>
        </patternFill>
      </fill>
    </dxf>
    <dxf>
      <font>
        <b val="false"/>
        <color rgb="008000" tint="0"/>
        <sz val="11"/>
      </font>
      <fill>
        <patternFill patternType="solid">
          <bgColor rgb="CCFFCC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sharedStrings.xml" Type="http://schemas.openxmlformats.org/officeDocument/2006/relationships/sharedStrings"/>
  <Relationship Id="rId4" Target="styles.xml" Type="http://schemas.openxmlformats.org/officeDocument/2006/relationships/styles"/>
  <Relationship Id="rId5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J4"/>
  <sheetViews>
    <sheetView showZeros="true" workbookViewId="0"/>
  </sheetViews>
  <sheetFormatPr baseColWidth="8" customHeight="false" defaultColWidth="9.1562501744526248" defaultRowHeight="12" zeroHeight="false"/>
  <cols>
    <col customWidth="true" hidden="false" max="1" min="1" outlineLevel="0" style="1" width="5.429999964475102"/>
    <col customWidth="true" hidden="false" max="2" min="2" outlineLevel="0" style="1" width="19.850000346790672"/>
    <col customWidth="true" hidden="false" max="3" min="3" outlineLevel="0" style="1" width="7.2900000625914876"/>
    <col customWidth="true" hidden="false" max="4" min="4" outlineLevel="0" style="1" width="7.1500001607078723"/>
    <col customWidth="true" hidden="false" max="5" min="5" outlineLevel="0" style="2" width="11.989999572009561"/>
    <col customWidth="true" hidden="false" max="6" min="6" outlineLevel="0" style="2" width="11.860000098116386"/>
    <col customWidth="true" hidden="false" max="7" min="7" outlineLevel="0" style="2" width="12.710000614073239"/>
    <col customWidth="true" hidden="false" max="8" min="8" outlineLevel="0" style="2" width="10.72000002706659"/>
    <col customWidth="true" hidden="false" max="10" min="9" outlineLevel="0" style="2" width="10.000000338332363"/>
    <col customWidth="true" hidden="false" max="11" min="11" outlineLevel="0" style="2" width="9.8500000084583093"/>
    <col customWidth="true" hidden="false" max="12" min="12" outlineLevel="0" style="1" width="7.7099997682423309"/>
    <col customWidth="true" hidden="false" max="13" min="13" outlineLevel="0" style="1" width="6.9999998308338185"/>
    <col customWidth="true" hidden="false" max="14" min="14" outlineLevel="0" style="1" width="10.289999893425305"/>
    <col customWidth="true" hidden="false" max="15" min="15" outlineLevel="0" style="1" width="14.149999991541691"/>
    <col customWidth="true" hidden="false" max="16" min="16" outlineLevel="0" style="2" width="15.710000444907058"/>
    <col customWidth="true" hidden="false" max="17" min="17" outlineLevel="0" style="1" width="13.009999920491895"/>
    <col customWidth="true" hidden="false" max="18" min="18" outlineLevel="0" style="1" width="11.719999519568045"/>
    <col customWidth="true" hidden="false" max="19" min="19" outlineLevel="0" style="1" width="11.570000543023443"/>
    <col customWidth="true" hidden="false" max="20" min="20" outlineLevel="0" style="1" width="10.580000125182975"/>
    <col customWidth="true" hidden="false" max="21" min="21" outlineLevel="0" style="1" width="10.580000125182975"/>
    <col bestFit="true" customWidth="true" hidden="false" max="1024" min="22" outlineLevel="0" style="1" width="9.1400000710497959"/>
  </cols>
  <sheetData>
    <row customHeight="true" hidden="false" ht="57.75" outlineLevel="0" r="1">
      <c r="A1" s="4" t="s">
        <v>0</v>
      </c>
      <c r="B1" s="4" t="s">
        <v>1</v>
      </c>
      <c r="C1" s="3" t="s">
        <v>3</v>
      </c>
      <c r="D1" s="7" t="s"/>
      <c r="E1" s="9" t="s">
        <v>5</v>
      </c>
      <c r="F1" s="9" t="s">
        <v>6</v>
      </c>
      <c r="G1" s="9" t="s">
        <v>7</v>
      </c>
      <c r="H1" s="9" t="n"/>
      <c r="I1" s="9" t="n"/>
      <c r="J1" s="9" t="n"/>
      <c r="K1" s="9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9" t="s">
        <v>13</v>
      </c>
    </row>
    <row hidden="false" ht="12" outlineLevel="0" r="2">
      <c r="A2" s="14" t="s"/>
      <c r="B2" s="15" t="s"/>
      <c r="C2" s="4" t="s">
        <v>14</v>
      </c>
      <c r="D2" s="4" t="s">
        <v>15</v>
      </c>
      <c r="E2" s="16" t="s">
        <v>16</v>
      </c>
      <c r="F2" s="16" t="s">
        <v>16</v>
      </c>
      <c r="G2" s="16" t="s">
        <v>16</v>
      </c>
      <c r="H2" s="16" t="n"/>
      <c r="I2" s="16" t="n"/>
      <c r="J2" s="16" t="n"/>
      <c r="K2" s="17" t="s"/>
      <c r="L2" s="18" t="s"/>
      <c r="M2" s="19" t="s"/>
      <c r="N2" s="20" t="s"/>
      <c r="O2" s="21" t="s"/>
      <c r="P2" s="22" t="s"/>
    </row>
    <row customFormat="true" customHeight="true" hidden="false" ht="30.75" outlineLevel="0" r="3" s="3">
      <c r="A3" s="5" t="n">
        <v>1</v>
      </c>
      <c r="B3" s="6" t="s">
        <v>2</v>
      </c>
      <c r="C3" s="8" t="s">
        <v>4</v>
      </c>
      <c r="D3" s="10" t="n">
        <v>3000</v>
      </c>
      <c r="E3" s="11" t="n">
        <v>83</v>
      </c>
      <c r="F3" s="12" t="n">
        <v>85</v>
      </c>
      <c r="G3" s="13" t="n">
        <v>75</v>
      </c>
      <c r="H3" s="13" t="n"/>
      <c r="I3" s="9" t="n"/>
      <c r="J3" s="9" t="n"/>
      <c r="K3" s="9" t="n">
        <f aca="false" ca="false" dt2D="false" dtr="false" t="normal">ROUND(AVERAGE(E3, F3, G3, H3, I3, J3), 2)</f>
        <v>81</v>
      </c>
      <c r="L3" s="3" t="n">
        <f aca="false" ca="false" dt2D="false" dtr="false" t="normal">COUNT(E3:J3)</f>
        <v>3</v>
      </c>
      <c r="M3" s="35" t="n">
        <f aca="false" ca="false" dt2D="false" dtr="false" t="normal">_XLFN.STDEV.S(E3, F3, G3, H3, I3)</f>
        <v>5.2915026221291814</v>
      </c>
      <c r="N3" s="35" t="n">
        <f aca="false" ca="false" dt2D="false" dtr="false" t="normal">M3/K3*100</f>
        <v>6.5327192865792361</v>
      </c>
      <c r="O3" s="39" t="str">
        <f aca="false" ca="false" dt2D="false" dtr="false" t="normal">IF(N3&lt;33, "ОДНОРОДНЫЕ", "НЕОДНОРОДНЫЕ")</f>
        <v>ОДНОРОДНЫЕ</v>
      </c>
      <c r="P3" s="9" t="n">
        <f aca="false" ca="false" dt2D="false" dtr="false" t="normal">D3*K3</f>
        <v>243000</v>
      </c>
      <c r="Q3" s="35" t="n">
        <f aca="false" ca="false" dt2D="false" dtr="false" t="normal">D3*E3</f>
        <v>249000</v>
      </c>
      <c r="R3" s="35" t="n">
        <f aca="false" ca="false" dt2D="false" dtr="false" t="normal">D3*F3</f>
        <v>255000</v>
      </c>
      <c r="S3" s="35" t="n">
        <f aca="false" ca="false" dt2D="false" dtr="false" t="normal">D3*G3</f>
        <v>225000</v>
      </c>
      <c r="T3" s="35" t="n">
        <f aca="false" ca="false" dt2D="false" dtr="false" t="normal">D3*H3</f>
        <v>0</v>
      </c>
      <c r="U3" s="35" t="n">
        <f aca="false" ca="false" dt2D="false" dtr="false" t="normal">D3*I3</f>
        <v>0</v>
      </c>
    </row>
    <row customHeight="true" hidden="false" ht="12" outlineLevel="0" r="4">
      <c r="A4" s="23" t="s">
        <v>17</v>
      </c>
      <c r="B4" s="24" t="s"/>
      <c r="C4" s="25" t="s"/>
      <c r="D4" s="26" t="s"/>
      <c r="E4" s="27" t="s"/>
      <c r="F4" s="28" t="s"/>
      <c r="G4" s="29" t="s"/>
      <c r="H4" s="30" t="s"/>
      <c r="I4" s="31" t="s"/>
      <c r="J4" s="32" t="s"/>
      <c r="K4" s="33" t="s"/>
      <c r="L4" s="34" t="s"/>
      <c r="M4" s="36" t="s"/>
      <c r="N4" s="37" t="s"/>
      <c r="O4" s="38" t="s"/>
      <c r="P4" s="9" t="n">
        <f aca="false" ca="false" dt2D="false" dtr="false" t="normal">SUM(P3)</f>
        <v>243000</v>
      </c>
      <c r="Q4" s="9" t="n">
        <f aca="false" ca="false" dt2D="false" dtr="false" t="normal">SUM(Q3)</f>
        <v>249000</v>
      </c>
      <c r="R4" s="9" t="n">
        <f aca="false" ca="false" dt2D="false" dtr="false" t="normal">SUM(R3)</f>
        <v>255000</v>
      </c>
      <c r="S4" s="9" t="n">
        <f aca="false" ca="false" dt2D="false" dtr="false" t="normal">SUM(S3)</f>
        <v>225000</v>
      </c>
      <c r="T4" s="9" t="n">
        <f aca="false" ca="false" dt2D="false" dtr="false" t="normal">SUM(T3)</f>
        <v>0</v>
      </c>
      <c r="U4" s="9" t="n">
        <f aca="false" ca="false" dt2D="false" dtr="false" t="normal">SUM(U3)</f>
        <v>0</v>
      </c>
    </row>
  </sheetData>
  <mergeCells count="10">
    <mergeCell ref="A1:A2"/>
    <mergeCell ref="B1:B2"/>
    <mergeCell ref="C1:D1"/>
    <mergeCell ref="K1:K2"/>
    <mergeCell ref="L1:L2"/>
    <mergeCell ref="M1:M2"/>
    <mergeCell ref="N1:N2"/>
    <mergeCell ref="O1:O2"/>
    <mergeCell ref="P1:P2"/>
    <mergeCell ref="A4:O4"/>
  </mergeCells>
  <conditionalFormatting pivot="false" sqref="O3">
    <cfRule aboveAverage="true" bottom="false" dxfId="0" equalAverage="false" percent="false" priority="6" stopIfTrue="false" type="expression">
      <formula>NOT(ISERROR(SEARCH("НЕ", O3)))</formula>
    </cfRule>
  </conditionalFormatting>
  <conditionalFormatting pivot="false" sqref="O3">
    <cfRule aboveAverage="true" bottom="false" dxfId="1" equalAverage="false" percent="false" priority="5" stopIfTrue="false" type="expression">
      <formula>NOT(ISERROR(SEARCH("ОДНОРОДНЫЕ", O3)))</formula>
    </cfRule>
  </conditionalFormatting>
  <conditionalFormatting pivot="false" sqref="O3">
    <cfRule aboveAverage="true" bottom="false" dxfId="0" equalAverage="false" percent="false" priority="4" stopIfTrue="false" type="expression">
      <formula>NOT(ISERROR(SEARCH("НЕОДНОРОДНЫЕ", O3)))</formula>
    </cfRule>
  </conditionalFormatting>
  <conditionalFormatting pivot="false" sqref="O3">
    <cfRule aboveAverage="true" bottom="false" dxfId="0" equalAverage="false" percent="false" priority="3" stopIfTrue="false" type="expression">
      <formula>NOT(ISERROR(SEARCH("НЕОДНОРОДНЫЕ", O3)))</formula>
    </cfRule>
  </conditionalFormatting>
  <conditionalFormatting pivot="false" sqref="O3">
    <cfRule aboveAverage="true" bottom="false" dxfId="1" equalAverage="false" percent="false" priority="2" stopIfTrue="false" type="expression">
      <formula>NOT(ISERROR(SEARCH("ОДНОРОДНЫЕ", O3)))</formula>
    </cfRule>
  </conditionalFormatting>
  <conditionalFormatting pivot="false" sqref="O3">
    <cfRule aboveAverage="true" bottom="false" dxfId="0" equalAverage="false" percent="false" priority="1" stopIfTrue="false" type="expression">
      <formula>NOT(ISERROR(SEARCH("НЕОДНОРОДНЫЕ", O3)))</formula>
    </cfRule>
  </conditionalFormatting>
  <pageMargins bottom="0.74791663885116577" footer="0.51180553436279297" header="0.51180553436279297" left="0.22013889253139496" right="0.19999998807907104" top="0.74791663885116577"/>
  <pageSetup fitToHeight="1" fitToWidth="1" orientation="landscape" paperHeight="297mm" paperSize="9" paperWidth="210mm" scale="69"/>
  <colBreaks count="1" manualBreakCount="1">
    <brk id="19" man="true" max="1048575"/>
  </colBreak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Z300"/>
  <sheetViews>
    <sheetView showZeros="true" workbookViewId="0"/>
  </sheetViews>
  <sheetFormatPr baseColWidth="8" customHeight="false" defaultColWidth="10.788470377394527" defaultRowHeight="15" zeroHeight="false"/>
  <sheetData/>
  <pageMargins bottom="0.59055554866790771" footer="0.5" header="0.5" left="0.59055554866790771" right="0.59055554866790771" top="0.59055554866790771"/>
  <pageSetup fitToHeight="0" fitToWidth="0" orientation="portrait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MyOffice-CoreFramework-Windows/38-1384.1107.10199.1019.1@2600cfe5f4b542ca5f3c0e142379f873658cd812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2026-03-13T10:15:14Z</dcterms:created>
  <dcterms:modified xsi:type="dcterms:W3CDTF">2026-09-24T04:59:36Z</dcterms:modified>
</cp:coreProperties>
</file>