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-SRV-FS-02\Public\Закупки\ОГЗ\2026\ЕАТ_БЕРЕЗКА п.4\6. Июнь\Поставка аккумуляторных батарей для налобных осветителей\"/>
    </mc:Choice>
  </mc:AlternateContent>
  <xr:revisionPtr revIDLastSave="0" documentId="13_ncr:1_{3CDC612C-4EC5-4C6B-BDA5-EB586CCCF8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К" sheetId="3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" l="1"/>
  <c r="H5" i="3"/>
  <c r="I5" i="3"/>
  <c r="J5" i="3"/>
  <c r="K5" i="3" s="1"/>
  <c r="L5" i="3"/>
  <c r="N5" i="3" s="1"/>
</calcChain>
</file>

<file path=xl/sharedStrings.xml><?xml version="1.0" encoding="utf-8"?>
<sst xmlns="http://schemas.openxmlformats.org/spreadsheetml/2006/main" count="26" uniqueCount="26">
  <si>
    <t>Среднее квадратичное отклонение</t>
  </si>
  <si>
    <t>шт.</t>
  </si>
  <si>
    <t>№ п/п</t>
  </si>
  <si>
    <t>Наименование товара (работы, услуги)</t>
  </si>
  <si>
    <t xml:space="preserve">Ед. изм. </t>
  </si>
  <si>
    <t xml:space="preserve">v - кол-во (объем) закупаемого товара (работы, услуги), ед. </t>
  </si>
  <si>
    <t>Номер источника ценовой информации (ИЦИ №i)* и цена единицы товара, работы, услуги, представленная i-тым ИЦИ (Цi), руб.</t>
  </si>
  <si>
    <t xml:space="preserve">n - кол-во значений, используемых в расчете </t>
  </si>
  <si>
    <t>Определение однородности совокупности значений выявленных цен</t>
  </si>
  <si>
    <t>КП №1</t>
  </si>
  <si>
    <t>КП №2</t>
  </si>
  <si>
    <t>КП №3</t>
  </si>
  <si>
    <t>&lt;ц&gt; - средн. арифм. величина цены единицы прод-ции, руб.</t>
  </si>
  <si>
    <t xml:space="preserve">V - коэф-нт вариации </t>
  </si>
  <si>
    <t>Приложение №2 к Извещению</t>
  </si>
  <si>
    <t>НЦЕi**, (средняя цена за ед. измерения без НДС), руб.</t>
  </si>
  <si>
    <t>НДС медицинского изделия, %</t>
  </si>
  <si>
    <t>НЦЕi + НДС - начальная цена единицы i-й позиции медицинского изделия с учетом НДС, руб.</t>
  </si>
  <si>
    <t>Основные характеристики объекта закупки:</t>
  </si>
  <si>
    <t>Используемый метод обоснования НМЦК:</t>
  </si>
  <si>
    <t>основные характеристики объекта закупки в соответствии с харктеристиками объекта закупки, указанными в извещении о закупке</t>
  </si>
  <si>
    <t>метод сопоставимых рыночных цен (анализа рынка), расчет произведен в соответствии с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 на основании информации о ценах товаров, работ, услуг, полученной по запросу заказчика и (или) информации о ценах товаров, работ, услуг, содержащейся в реестрe контрактов ЕИС. В соответствии со статьей 34 Бюджетного кодекса Российской Федерации от 31.07.1998 № 145-ФЗ значение начальной (максимальной) цены контракта Заказчиком устанавливается на основании минимального ценового предложения.</t>
  </si>
  <si>
    <r>
      <t>* В целях определения однородности совокупности значений выявленных цен, используемых в расчетах определен коэффициент вариации по следующей формуле:
где:
V - коэффициент вариации;
                                             - среднее квадратичное отклонение;
ц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не превышает 33 %, совокупность значений выявленных цен, используемых в расчетах НМЦК, является однородной.
** Расчет начальной (максимальной) цены контракта (НМЦК) осуществлен по формуле:                                                                                     , где
НЦЕ</t>
    </r>
    <r>
      <rPr>
        <vertAlign val="subscript"/>
        <sz val="9"/>
        <color rgb="FF000000"/>
        <rFont val="Times New Roman"/>
        <family val="2"/>
      </rPr>
      <t>i</t>
    </r>
    <r>
      <rPr>
        <sz val="9"/>
        <color rgb="FF000000"/>
        <rFont val="Times New Roman"/>
        <family val="2"/>
      </rPr>
      <t xml:space="preserve"> - начальная цена единицы i-й позиции медицинского изделия без учета НДС, рассчитанная в соответствии с пунктом 12 Порядка, рассчитанная по формуле:
</t>
    </r>
  </si>
  <si>
    <t>Аккумуляторные батареи для налобных осветителей</t>
  </si>
  <si>
    <t>Обоснование начальной (максимальной) цены контракта на поставкуаккумуляторных батарей для налобных осветителей для нужд ФГБУ «СПб НИИФ» Минздрава России в 2026 году</t>
  </si>
  <si>
    <t>(НЦЕi + НДС)×Vi, руб.
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</si>
</sst>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rgb="FF000000"/>
      <name val="Times New Roman"/>
      <family val="2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2"/>
    </font>
    <font>
      <vertAlign val="subscript"/>
      <sz val="9"/>
      <color rgb="FF00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readingOrder="1"/>
    </xf>
    <xf numFmtId="4" fontId="8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10</xdr:row>
      <xdr:rowOff>180975</xdr:rowOff>
    </xdr:from>
    <xdr:to>
      <xdr:col>1</xdr:col>
      <xdr:colOff>781050</xdr:colOff>
      <xdr:row>10</xdr:row>
      <xdr:rowOff>523875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5762625"/>
          <a:ext cx="771525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10</xdr:row>
      <xdr:rowOff>781050</xdr:rowOff>
    </xdr:from>
    <xdr:to>
      <xdr:col>1</xdr:col>
      <xdr:colOff>1257300</xdr:colOff>
      <xdr:row>10</xdr:row>
      <xdr:rowOff>1228725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0" y="6362700"/>
          <a:ext cx="1247775" cy="447675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438150</xdr:colOff>
      <xdr:row>10</xdr:row>
      <xdr:rowOff>1952625</xdr:rowOff>
    </xdr:from>
    <xdr:to>
      <xdr:col>6</xdr:col>
      <xdr:colOff>390525</xdr:colOff>
      <xdr:row>10</xdr:row>
      <xdr:rowOff>2228850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62475" y="7534275"/>
          <a:ext cx="2228850" cy="276225"/>
        </a:xfrm>
        <a:prstGeom prst="rect">
          <a:avLst/>
        </a:prstGeom>
      </xdr:spPr>
    </xdr:pic>
    <xdr:clientData/>
  </xdr:twoCellAnchor>
  <xdr:twoCellAnchor editAs="oneCell">
    <xdr:from>
      <xdr:col>7</xdr:col>
      <xdr:colOff>590550</xdr:colOff>
      <xdr:row>10</xdr:row>
      <xdr:rowOff>2209800</xdr:rowOff>
    </xdr:from>
    <xdr:to>
      <xdr:col>8</xdr:col>
      <xdr:colOff>781050</xdr:colOff>
      <xdr:row>10</xdr:row>
      <xdr:rowOff>2543175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181975" y="7791450"/>
          <a:ext cx="952500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E4BC1-57EF-41B0-A27E-6BDD7BAC2AEC}">
  <sheetPr>
    <pageSetUpPr fitToPage="1"/>
  </sheetPr>
  <dimension ref="A1:P11"/>
  <sheetViews>
    <sheetView tabSelected="1" topLeftCell="A2" workbookViewId="0">
      <selection activeCell="E9" sqref="E9:P9"/>
    </sheetView>
  </sheetViews>
  <sheetFormatPr defaultRowHeight="15" x14ac:dyDescent="0.25"/>
  <cols>
    <col min="2" max="2" width="32.42578125" customWidth="1"/>
    <col min="3" max="3" width="13.28515625" customWidth="1"/>
    <col min="4" max="4" width="13.42578125" customWidth="1"/>
    <col min="5" max="5" width="17.42578125" customWidth="1"/>
    <col min="6" max="6" width="16.7109375" customWidth="1"/>
    <col min="7" max="7" width="17.85546875" customWidth="1"/>
    <col min="8" max="8" width="11.42578125" customWidth="1"/>
    <col min="9" max="9" width="12.85546875" customWidth="1"/>
    <col min="10" max="10" width="13.5703125" customWidth="1"/>
    <col min="12" max="13" width="13.5703125" customWidth="1"/>
    <col min="14" max="14" width="16.28515625" customWidth="1"/>
    <col min="15" max="15" width="18.28515625" customWidth="1"/>
    <col min="16" max="16" width="17.85546875" customWidth="1"/>
  </cols>
  <sheetData>
    <row r="1" spans="1:16" hidden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33.75" customHeight="1" x14ac:dyDescent="0.25">
      <c r="A2" s="20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48.75" customHeight="1" x14ac:dyDescent="0.25">
      <c r="A3" s="22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/>
      <c r="G3" s="23"/>
      <c r="H3" s="24" t="s">
        <v>7</v>
      </c>
      <c r="I3" s="25" t="s">
        <v>8</v>
      </c>
      <c r="J3" s="25"/>
      <c r="K3" s="25"/>
      <c r="L3" s="18" t="s">
        <v>15</v>
      </c>
      <c r="M3" s="26" t="s">
        <v>16</v>
      </c>
      <c r="N3" s="26" t="s">
        <v>17</v>
      </c>
      <c r="O3" s="36" t="s">
        <v>25</v>
      </c>
      <c r="P3" s="28"/>
    </row>
    <row r="4" spans="1:16" ht="76.5" x14ac:dyDescent="0.25">
      <c r="A4" s="22"/>
      <c r="B4" s="23"/>
      <c r="C4" s="23"/>
      <c r="D4" s="23"/>
      <c r="E4" s="9" t="s">
        <v>9</v>
      </c>
      <c r="F4" s="9" t="s">
        <v>10</v>
      </c>
      <c r="G4" s="9" t="s">
        <v>11</v>
      </c>
      <c r="H4" s="23"/>
      <c r="I4" s="8" t="s">
        <v>12</v>
      </c>
      <c r="J4" s="9" t="s">
        <v>0</v>
      </c>
      <c r="K4" s="10" t="s">
        <v>13</v>
      </c>
      <c r="L4" s="19"/>
      <c r="M4" s="27"/>
      <c r="N4" s="27"/>
      <c r="O4" s="29"/>
      <c r="P4" s="30"/>
    </row>
    <row r="5" spans="1:16" ht="36.75" customHeight="1" x14ac:dyDescent="0.25">
      <c r="A5" s="12">
        <v>1</v>
      </c>
      <c r="B5" s="11" t="s">
        <v>23</v>
      </c>
      <c r="C5" s="1" t="s">
        <v>1</v>
      </c>
      <c r="D5" s="2">
        <v>7</v>
      </c>
      <c r="E5" s="3">
        <v>17460</v>
      </c>
      <c r="F5" s="4">
        <v>17310</v>
      </c>
      <c r="G5" s="4">
        <v>17500</v>
      </c>
      <c r="H5" s="5">
        <f t="shared" ref="H5" si="0">COUNT(E5:G5)</f>
        <v>3</v>
      </c>
      <c r="I5" s="7">
        <f t="shared" ref="I5" si="1">IF(ISERR(AVERAGE(E5:G5)),"",AVERAGE(E5:G5))</f>
        <v>17423.330000000002</v>
      </c>
      <c r="J5" s="7">
        <f t="shared" ref="J5" si="2">IF(ISERR(STDEV(E5:G5)),"",STDEV(E5:G5))</f>
        <v>100.17</v>
      </c>
      <c r="K5" s="6">
        <f t="shared" ref="K5" si="3">IF(ISERR(J5/I5),"",J5/I5)</f>
        <v>6.0000000000000001E-3</v>
      </c>
      <c r="L5" s="7">
        <f>AVERAGE(E5:G5)</f>
        <v>17423.330000000002</v>
      </c>
      <c r="M5" s="14">
        <v>22</v>
      </c>
      <c r="N5" s="7">
        <f>L5</f>
        <v>17423.330000000002</v>
      </c>
      <c r="O5" s="15">
        <f>D5*F5</f>
        <v>121170</v>
      </c>
      <c r="P5" s="16"/>
    </row>
    <row r="7" spans="1:16" x14ac:dyDescent="0.25">
      <c r="G7" s="13"/>
    </row>
    <row r="8" spans="1:16" ht="15.75" customHeight="1" x14ac:dyDescent="0.25">
      <c r="B8" s="32" t="s">
        <v>18</v>
      </c>
      <c r="C8" s="33"/>
      <c r="D8" s="33"/>
      <c r="E8" s="34" t="s">
        <v>20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ht="92.25" customHeight="1" x14ac:dyDescent="0.25">
      <c r="B9" s="32" t="s">
        <v>19</v>
      </c>
      <c r="C9" s="33"/>
      <c r="D9" s="33"/>
      <c r="E9" s="35" t="s">
        <v>21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1" spans="1:16" ht="212.25" customHeight="1" x14ac:dyDescent="0.25">
      <c r="B11" s="31" t="s">
        <v>22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</sheetData>
  <mergeCells count="19">
    <mergeCell ref="B11:P11"/>
    <mergeCell ref="B8:D8"/>
    <mergeCell ref="B9:D9"/>
    <mergeCell ref="E8:P8"/>
    <mergeCell ref="E9:P9"/>
    <mergeCell ref="O5:P5"/>
    <mergeCell ref="A1:P1"/>
    <mergeCell ref="L3:L4"/>
    <mergeCell ref="A2:P2"/>
    <mergeCell ref="A3:A4"/>
    <mergeCell ref="B3:B4"/>
    <mergeCell ref="C3:C4"/>
    <mergeCell ref="D3:D4"/>
    <mergeCell ref="E3:G3"/>
    <mergeCell ref="H3:H4"/>
    <mergeCell ref="I3:K3"/>
    <mergeCell ref="M3:M4"/>
    <mergeCell ref="N3:N4"/>
    <mergeCell ref="O3:P4"/>
  </mergeCells>
  <phoneticPr fontId="9" type="noConversion"/>
  <conditionalFormatting sqref="K5">
    <cfRule type="cellIs" dxfId="2" priority="1" stopIfTrue="1" operator="greaterThanOrEqual">
      <formula>0.33</formula>
    </cfRule>
    <cfRule type="cellIs" dxfId="1" priority="2" stopIfTrue="1" operator="greaterThanOrEqual">
      <formula>0.33</formula>
    </cfRule>
    <cfRule type="cellIs" dxfId="0" priority="3" stopIfTrue="1" operator="between">
      <formula>33</formula>
      <formula>100</formula>
    </cfRule>
  </conditionalFormatting>
  <pageMargins left="0.7" right="0.7" top="0.75" bottom="0.75" header="0.3" footer="0.3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Степаненко Олег Игоревич</cp:lastModifiedBy>
  <cp:lastPrinted>2026-06-16T11:51:59Z</cp:lastPrinted>
  <dcterms:created xsi:type="dcterms:W3CDTF">2018-02-08T09:44:50Z</dcterms:created>
  <dcterms:modified xsi:type="dcterms:W3CDTF">2026-06-16T11:52:01Z</dcterms:modified>
</cp:coreProperties>
</file>