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02AD974-BD72-41B2-9860-E8CF27DA995C}" xr6:coauthVersionLast="36" xr6:coauthVersionMax="36" xr10:uidLastSave="{00000000-0000-0000-0000-000000000000}"/>
  <bookViews>
    <workbookView xWindow="0" yWindow="0" windowWidth="17715" windowHeight="9810" xr2:uid="{00000000-000D-0000-FFFF-FFFF00000000}"/>
  </bookViews>
  <sheets>
    <sheet name="НМЦК ТАН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5" l="1"/>
  <c r="L41" i="5" l="1"/>
  <c r="L37" i="5"/>
  <c r="L27" i="5"/>
  <c r="L23" i="5"/>
  <c r="L17" i="5"/>
  <c r="L13" i="5"/>
  <c r="L42" i="5" l="1"/>
</calcChain>
</file>

<file path=xl/sharedStrings.xml><?xml version="1.0" encoding="utf-8"?>
<sst xmlns="http://schemas.openxmlformats.org/spreadsheetml/2006/main" count="155" uniqueCount="63">
  <si>
    <t>Год выпуска</t>
  </si>
  <si>
    <t>Регистрационный номер (Рег.№)</t>
  </si>
  <si>
    <t>Изготовитель:</t>
  </si>
  <si>
    <t>Стационарный.  Поверка на месте.</t>
  </si>
  <si>
    <t xml:space="preserve">Дата окончания поверки  </t>
  </si>
  <si>
    <t>Кол-во</t>
  </si>
  <si>
    <t xml:space="preserve"> ФБУЗ «Центр гигиены и эпидемиологии в Ставропольском крае»</t>
  </si>
  <si>
    <t>Рег. №81906-21</t>
  </si>
  <si>
    <t>НПП «ТОМЬАНА-ЛИТ», Россия</t>
  </si>
  <si>
    <t>г.Ставрополь, ул. Мира, 135-а; БАК, каб.№8</t>
  </si>
  <si>
    <t>Итого по ФБУЗ «Центр гигиены и эпидемиологии в Ставропольском крае»</t>
  </si>
  <si>
    <t>Филиал ФБУЗ «Центр гигиены и эпидемиологии в Ставропольском крае в городе Пятигорске»</t>
  </si>
  <si>
    <t>НПП «ТОМЬАНАЛИТ», Россия</t>
  </si>
  <si>
    <t>Пятигорск, пр-кт. 40 лет Октября 54, СГЛ к.№207</t>
  </si>
  <si>
    <t>Итого по Филиалу ФБУЗ «Центр гигиены и эпидемиологии в Ставропольском крае в городе Пятигорске»</t>
  </si>
  <si>
    <t>Филиал ФБУЗ «Центр гигиены и эпидемиологии в Ставропольском крае в Предгорном районе»</t>
  </si>
  <si>
    <t xml:space="preserve"> Рег.№ 81906-21</t>
  </si>
  <si>
    <t>Россия ,ООО "НПП "Томьаналит"</t>
  </si>
  <si>
    <t>ст.Ессентукская, ул.Эскадронная 76, БАК, каб. №110</t>
  </si>
  <si>
    <t>Рег. № 81906-21</t>
  </si>
  <si>
    <t>Россия, г. Томск, ООО «НПП «Томьаналит»</t>
  </si>
  <si>
    <t>ст.Ессентукская, ул.Эскадронная 76, СГЛ, каб №207</t>
  </si>
  <si>
    <t>Итого по Филиалу ФБУЗ «Центр гигиены и эпидемиологии в Ставропольском крае в Предгорном районе»</t>
  </si>
  <si>
    <t>Филиал ФБУЗ «Центр гигиены и эпидемиологии в Ставропольском крае  в городе Кисловодске»</t>
  </si>
  <si>
    <t xml:space="preserve">Поверка СИ: Анализатор потенциометрический ТАН Рн-метр/иономерТАН-2; ДИ(-1...14рН); ПГ+0,005%; зав.№2100046; (БАК). </t>
  </si>
  <si>
    <t xml:space="preserve">Рег.№81906-21 </t>
  </si>
  <si>
    <t>Россия, г.Томск, Пр Фрунзе,240а,стр.14 ООО»НПП »Томьаналит»</t>
  </si>
  <si>
    <t>Кисловодск, Стопани 4, БЛ, Каб.№ 41</t>
  </si>
  <si>
    <t>Итого по Филиалу ФБУЗ «Центр гигиены и эпидемиологии в Ставропольском крае в городе Кисловодске»</t>
  </si>
  <si>
    <t>Филиал ФБУЗ «Центр гигиены и эпидемиологии в Ставропольском крае в Георгиевском районе»</t>
  </si>
  <si>
    <t>Поверка СИ: Анализатор потенциометрический рН-метр/иономер ТАН-2; (в комплекте с электродом ЭСК-10603; № Б5847; Рег.№ 16767-08; 2023г.) Зав. № 2100042 (БАК)</t>
  </si>
  <si>
    <t xml:space="preserve">Рег.№ 81906-21 </t>
  </si>
  <si>
    <t xml:space="preserve">Россия, ООО НПП «Томьаналит» </t>
  </si>
  <si>
    <t>Георгиевск, Лесная 9, БЛ, каб. №7</t>
  </si>
  <si>
    <t xml:space="preserve">Поверка СИ: Анализатор потенциометрический рН-метр/иономер ТАН-2; (в комплекте с электродом ЭСК-10603; № Б5848; Рег.№ 16767-08; 2023г.) Зав. № 2100043 (БАК)  </t>
  </si>
  <si>
    <t>Георгиевск, Лесная 9, БЛ, каб. №5</t>
  </si>
  <si>
    <t xml:space="preserve">Поверка СИ: Анализатор потенциометрический рН-метр/иономер ТАН-2; (в комплекте с электродом ЭСК-10603; № Б5849; Рег.№ 16767-08; 2023г.) Зав. № 2100044 (БАК)  </t>
  </si>
  <si>
    <t xml:space="preserve">Поверка СИ: Анализатор потенциометрический рН-метр/иономер ТАН-2; (в комплекте с электродом ЭСК-10603; № Б5852; Рег.№ 16767-08; 2023г.) Зав. № 2100045 (БАК)  </t>
  </si>
  <si>
    <t>ИТОГО по Филиалу ФБУЗ «Центр гигиены и эпидемиологии в Ставропольском крае в Георгиевском районе»</t>
  </si>
  <si>
    <t>Филиал ФБУЗ «Центр гигиены и эпидемиологии в Ставропольском крае в Благодарненском районе»</t>
  </si>
  <si>
    <t>Поверка СИ: Анализатор потенциометрический ТАН -2; рН Метр-иономер; зав № 2100029; электрод  стеклянный комбинированный ЭСК-10603/7 ) зав №523637; (СБЛ) бак.</t>
  </si>
  <si>
    <t>ИТОГО по Филиалу ФБУЗ «Центр гигиены и эпидемиологии в Ставропольском крае в Благодарненском районе»</t>
  </si>
  <si>
    <t>Поверка СИ: Анализатор потенциометрический pH-метр/иономер ТАН- 2 (в комплекте с электродом  ЭСК-10603/7; 2024г.в.,  Рег.№ 16767-08, Зав№ В 33341); Зав. №2100080 (БАК)</t>
  </si>
  <si>
    <t>Поверка СИ: Анализатор потенциометрический ТАН «рН-метр/ионометр ТАН-2»; в комплекте с электродами: (ЭЛИС-121NO3, 2024г.в., Рег. № 23273-02, Зав. №В1320); (ЭЛИС-131F, 2024г.в., Рег. № 23273-02, Зав. № В1728); (ЭСр-10101/3,5; 2024г.в., Рег.  № 41623-09, Зав. № В12227);  (ЭСр-10103/3,5; 2024г.в., Рег.  № 41623-09, Зав. № В33233); Зав. № 2100047  (СГЛ)</t>
  </si>
  <si>
    <t>Россия, г.Томск, «Томьаналит» (ООО НПО «Томьаналит»)</t>
  </si>
  <si>
    <t>Благодарный; Чапаева  350; СБЛ бак; каб.2.</t>
  </si>
  <si>
    <t>Ед. изм.</t>
  </si>
  <si>
    <t>шт.</t>
  </si>
  <si>
    <t xml:space="preserve">№ п/п </t>
  </si>
  <si>
    <t>Цена за ед. товара в соответствии с источником информации, руб.</t>
  </si>
  <si>
    <t xml:space="preserve">Анализаторы жидкости многопараметрические (за 1 параметр) </t>
  </si>
  <si>
    <t>Электроды измерительные</t>
  </si>
  <si>
    <t>Наименование, тип СИ</t>
  </si>
  <si>
    <t xml:space="preserve"> Вид работ, наименование СИ, тип СИ, комплектация электродами, заводской № СИ  </t>
  </si>
  <si>
    <t>ОКПД 2  -  71.12.40.129</t>
  </si>
  <si>
    <t>Начальная (максимальная) цена контракта составляет: 70532,30 рублей (Семьдесят тысяч пятьсот тридцать два рубля 30 коп.)</t>
  </si>
  <si>
    <r>
      <t>Поверка СИ: Анализатор потенциометрический ТАН рН-метр/ионометр ТАН-2; ДИ- 0-14; (в комплекте с электродом стеклянным комбинированным ЭСК-10603/7(80:7) зав.№Б5857);</t>
    </r>
    <r>
      <rPr>
        <b/>
        <sz val="11"/>
        <rFont val="Times New Roman"/>
        <family val="1"/>
        <charset val="204"/>
      </rPr>
      <t xml:space="preserve"> Зав.№ 2100048 (БАК)</t>
    </r>
  </si>
  <si>
    <r>
      <t xml:space="preserve">Поверка СИ: Анализатор потенциометрический ТАН (рН-метр/ионометр ТАН-2); (Электрод ЭСК -10603; № Б5858; 2023); </t>
    </r>
    <r>
      <rPr>
        <b/>
        <sz val="11"/>
        <rFont val="Times New Roman"/>
        <family val="1"/>
        <charset val="204"/>
      </rPr>
      <t>зав№2100049 (ПСГЛ)</t>
    </r>
  </si>
  <si>
    <t>Расчетная цена  заказчика, руб</t>
  </si>
  <si>
    <t>*В обосновании Начальной (максимальной) цены контракта Заказчик применил иной метод расчета начальной (максимальной) цены контракта в соответствии с частью 12 статьи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нужд", в связи с невозможностью применения метода сопоставимых рыночных цен (анализа рынка) из-за отсутствия ценовых предложений от исполнителей данного вида услуг.</t>
  </si>
  <si>
    <t>Начальная (максимальная) цена контракта*, руб.:</t>
  </si>
  <si>
    <t>Обоснование начальной ( максимальной) цены контракта на оказание услуг по поверке средств измерений (Анализаторы потенциометрические ТАН) для нужд ФБУЗ «Центр гигиены и эпидемиологии в Ставропольском крае»</t>
  </si>
  <si>
    <t>ПОВЕРКА СРЕДСТВ ИЗМЕРЕНИЯ. Оказание услуг по поверке средств измерений (Анализаторы потенциометрические ТАН) для нужд ФБУЗ «Центр гигиены и эпидемиологии в Ставропольском крае»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</si>
</sst>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7542-9432-439A-B3E1-20F2AE836D73}">
  <dimension ref="A2:M46"/>
  <sheetViews>
    <sheetView tabSelected="1" topLeftCell="A7" workbookViewId="0">
      <selection activeCell="F37" sqref="F37"/>
    </sheetView>
  </sheetViews>
  <sheetFormatPr defaultRowHeight="15.75" x14ac:dyDescent="0.25"/>
  <cols>
    <col min="1" max="1" width="7.28515625" style="2" customWidth="1"/>
    <col min="2" max="2" width="25.85546875" style="8" customWidth="1"/>
    <col min="3" max="3" width="48.42578125" style="3" customWidth="1"/>
    <col min="4" max="4" width="9.140625" style="5" customWidth="1"/>
    <col min="5" max="5" width="20.28515625" style="5" customWidth="1"/>
    <col min="6" max="6" width="16.7109375" style="5" customWidth="1"/>
    <col min="7" max="7" width="16.85546875" style="5" customWidth="1"/>
    <col min="8" max="9" width="11.42578125" style="5" customWidth="1"/>
    <col min="10" max="10" width="9.140625" style="5"/>
    <col min="11" max="11" width="16.85546875" style="5" customWidth="1"/>
    <col min="12" max="12" width="14.7109375" style="3" customWidth="1"/>
    <col min="13" max="13" width="9.140625" style="9"/>
  </cols>
  <sheetData>
    <row r="2" spans="1:13" ht="63" customHeight="1" x14ac:dyDescent="0.25">
      <c r="B2" s="31" t="s">
        <v>61</v>
      </c>
      <c r="C2" s="31"/>
      <c r="D2" s="31"/>
      <c r="E2" s="31"/>
      <c r="F2" s="31"/>
      <c r="G2" s="31"/>
      <c r="H2" s="31"/>
      <c r="I2" s="31"/>
      <c r="J2" s="31"/>
      <c r="K2" s="31"/>
    </row>
    <row r="3" spans="1:13" ht="24.75" customHeight="1" x14ac:dyDescent="0.25">
      <c r="B3" s="4" t="s">
        <v>54</v>
      </c>
    </row>
    <row r="4" spans="1:13" ht="102.75" customHeight="1" x14ac:dyDescent="0.25">
      <c r="A4" s="11" t="s">
        <v>48</v>
      </c>
      <c r="B4" s="38" t="s">
        <v>52</v>
      </c>
      <c r="C4" s="38"/>
      <c r="D4" s="11" t="s">
        <v>5</v>
      </c>
      <c r="E4" s="11" t="s">
        <v>49</v>
      </c>
      <c r="F4" s="11" t="s">
        <v>58</v>
      </c>
      <c r="G4" s="26"/>
      <c r="H4" s="26"/>
      <c r="I4" s="26"/>
      <c r="J4" s="26"/>
      <c r="K4" s="26"/>
      <c r="L4" s="27"/>
    </row>
    <row r="5" spans="1:13" ht="66" customHeight="1" x14ac:dyDescent="0.25">
      <c r="A5" s="28">
        <v>1</v>
      </c>
      <c r="B5" s="39" t="s">
        <v>62</v>
      </c>
      <c r="C5" s="39"/>
      <c r="D5" s="29">
        <v>10</v>
      </c>
      <c r="E5" s="29">
        <v>7053.23</v>
      </c>
      <c r="F5" s="30">
        <f>D5*E5</f>
        <v>70532.299999999988</v>
      </c>
    </row>
    <row r="6" spans="1:13" ht="24.75" customHeight="1" x14ac:dyDescent="0.25">
      <c r="B6" s="25"/>
    </row>
    <row r="7" spans="1:13" ht="24.75" customHeight="1" x14ac:dyDescent="0.25">
      <c r="B7" s="25"/>
    </row>
    <row r="8" spans="1:13" ht="24.75" customHeight="1" x14ac:dyDescent="0.25">
      <c r="B8" s="25"/>
    </row>
    <row r="9" spans="1:13" ht="99" customHeight="1" x14ac:dyDescent="0.25">
      <c r="A9" s="11" t="s">
        <v>48</v>
      </c>
      <c r="B9" s="11" t="s">
        <v>52</v>
      </c>
      <c r="C9" s="11" t="s">
        <v>53</v>
      </c>
      <c r="D9" s="11" t="s">
        <v>0</v>
      </c>
      <c r="E9" s="11" t="s">
        <v>1</v>
      </c>
      <c r="F9" s="11" t="s">
        <v>2</v>
      </c>
      <c r="G9" s="11" t="s">
        <v>3</v>
      </c>
      <c r="H9" s="11" t="s">
        <v>4</v>
      </c>
      <c r="I9" s="11" t="s">
        <v>46</v>
      </c>
      <c r="J9" s="11" t="s">
        <v>5</v>
      </c>
      <c r="K9" s="11" t="s">
        <v>49</v>
      </c>
      <c r="L9" s="12" t="s">
        <v>58</v>
      </c>
    </row>
    <row r="10" spans="1:13" ht="28.5" x14ac:dyDescent="0.25">
      <c r="A10" s="13"/>
      <c r="B10" s="11"/>
      <c r="C10" s="11" t="s">
        <v>6</v>
      </c>
      <c r="D10" s="11"/>
      <c r="E10" s="11"/>
      <c r="F10" s="11"/>
      <c r="G10" s="11"/>
      <c r="H10" s="11"/>
      <c r="I10" s="11"/>
      <c r="J10" s="11"/>
      <c r="K10" s="14"/>
      <c r="L10" s="6"/>
    </row>
    <row r="11" spans="1:13" s="1" customFormat="1" ht="76.5" customHeight="1" x14ac:dyDescent="0.25">
      <c r="A11" s="37">
        <v>1</v>
      </c>
      <c r="B11" s="15" t="s">
        <v>50</v>
      </c>
      <c r="C11" s="16" t="s">
        <v>56</v>
      </c>
      <c r="D11" s="17">
        <v>2023</v>
      </c>
      <c r="E11" s="17" t="s">
        <v>7</v>
      </c>
      <c r="F11" s="17" t="s">
        <v>8</v>
      </c>
      <c r="G11" s="17" t="s">
        <v>9</v>
      </c>
      <c r="H11" s="18">
        <v>46245</v>
      </c>
      <c r="I11" s="18" t="s">
        <v>47</v>
      </c>
      <c r="J11" s="15">
        <v>1</v>
      </c>
      <c r="K11" s="19">
        <v>3895.87</v>
      </c>
      <c r="L11" s="19">
        <v>3895.87</v>
      </c>
      <c r="M11" s="10"/>
    </row>
    <row r="12" spans="1:13" s="1" customFormat="1" ht="76.5" customHeight="1" x14ac:dyDescent="0.25">
      <c r="A12" s="37"/>
      <c r="B12" s="15" t="s">
        <v>51</v>
      </c>
      <c r="C12" s="16" t="s">
        <v>56</v>
      </c>
      <c r="D12" s="17">
        <v>2023</v>
      </c>
      <c r="E12" s="17" t="s">
        <v>7</v>
      </c>
      <c r="F12" s="17" t="s">
        <v>8</v>
      </c>
      <c r="G12" s="17" t="s">
        <v>9</v>
      </c>
      <c r="H12" s="18">
        <v>46245</v>
      </c>
      <c r="I12" s="18" t="s">
        <v>47</v>
      </c>
      <c r="J12" s="15">
        <v>1</v>
      </c>
      <c r="K12" s="19">
        <v>3157.36</v>
      </c>
      <c r="L12" s="19">
        <v>3157.36</v>
      </c>
      <c r="M12" s="10"/>
    </row>
    <row r="13" spans="1:13" s="1" customFormat="1" ht="28.5" x14ac:dyDescent="0.25">
      <c r="A13" s="20"/>
      <c r="B13" s="15"/>
      <c r="C13" s="21" t="s">
        <v>10</v>
      </c>
      <c r="D13" s="15"/>
      <c r="E13" s="15"/>
      <c r="F13" s="15"/>
      <c r="G13" s="15"/>
      <c r="H13" s="15"/>
      <c r="I13" s="18"/>
      <c r="J13" s="15"/>
      <c r="K13" s="22"/>
      <c r="L13" s="22">
        <f>SUM(L11:L12)</f>
        <v>7053.23</v>
      </c>
      <c r="M13" s="10"/>
    </row>
    <row r="14" spans="1:13" s="1" customFormat="1" ht="42.75" x14ac:dyDescent="0.25">
      <c r="A14" s="20"/>
      <c r="B14" s="15"/>
      <c r="C14" s="21" t="s">
        <v>11</v>
      </c>
      <c r="D14" s="15"/>
      <c r="E14" s="15"/>
      <c r="F14" s="15"/>
      <c r="G14" s="15"/>
      <c r="H14" s="15"/>
      <c r="I14" s="18"/>
      <c r="J14" s="15"/>
      <c r="K14" s="19"/>
      <c r="L14" s="19"/>
      <c r="M14" s="10"/>
    </row>
    <row r="15" spans="1:13" s="1" customFormat="1" ht="45" x14ac:dyDescent="0.25">
      <c r="A15" s="37">
        <v>2</v>
      </c>
      <c r="B15" s="23" t="s">
        <v>50</v>
      </c>
      <c r="C15" s="16" t="s">
        <v>57</v>
      </c>
      <c r="D15" s="17">
        <v>2023</v>
      </c>
      <c r="E15" s="17" t="s">
        <v>7</v>
      </c>
      <c r="F15" s="17" t="s">
        <v>12</v>
      </c>
      <c r="G15" s="17" t="s">
        <v>13</v>
      </c>
      <c r="H15" s="18">
        <v>46272</v>
      </c>
      <c r="I15" s="18" t="s">
        <v>47</v>
      </c>
      <c r="J15" s="15">
        <v>1</v>
      </c>
      <c r="K15" s="19">
        <v>3895.87</v>
      </c>
      <c r="L15" s="19">
        <v>3895.87</v>
      </c>
      <c r="M15" s="10"/>
    </row>
    <row r="16" spans="1:13" s="1" customFormat="1" ht="45" x14ac:dyDescent="0.25">
      <c r="A16" s="37"/>
      <c r="B16" s="23" t="s">
        <v>51</v>
      </c>
      <c r="C16" s="16" t="s">
        <v>57</v>
      </c>
      <c r="D16" s="17">
        <v>2023</v>
      </c>
      <c r="E16" s="17" t="s">
        <v>7</v>
      </c>
      <c r="F16" s="17" t="s">
        <v>12</v>
      </c>
      <c r="G16" s="17" t="s">
        <v>13</v>
      </c>
      <c r="H16" s="18">
        <v>46272</v>
      </c>
      <c r="I16" s="18" t="s">
        <v>47</v>
      </c>
      <c r="J16" s="15">
        <v>1</v>
      </c>
      <c r="K16" s="19">
        <v>3157.36</v>
      </c>
      <c r="L16" s="19">
        <v>3157.36</v>
      </c>
      <c r="M16" s="10"/>
    </row>
    <row r="17" spans="1:13" s="1" customFormat="1" ht="42.75" x14ac:dyDescent="0.25">
      <c r="A17" s="20"/>
      <c r="B17" s="15"/>
      <c r="C17" s="24" t="s">
        <v>14</v>
      </c>
      <c r="D17" s="15"/>
      <c r="E17" s="15"/>
      <c r="F17" s="15"/>
      <c r="G17" s="15"/>
      <c r="H17" s="15"/>
      <c r="I17" s="18"/>
      <c r="J17" s="15"/>
      <c r="K17" s="22"/>
      <c r="L17" s="22">
        <f>SUM(L15:L16)</f>
        <v>7053.23</v>
      </c>
      <c r="M17" s="10"/>
    </row>
    <row r="18" spans="1:13" s="1" customFormat="1" ht="42.75" x14ac:dyDescent="0.25">
      <c r="A18" s="20"/>
      <c r="B18" s="15"/>
      <c r="C18" s="21" t="s">
        <v>15</v>
      </c>
      <c r="D18" s="15"/>
      <c r="E18" s="15"/>
      <c r="F18" s="15"/>
      <c r="G18" s="15"/>
      <c r="H18" s="15"/>
      <c r="I18" s="18"/>
      <c r="J18" s="15"/>
      <c r="K18" s="19"/>
      <c r="L18" s="19"/>
      <c r="M18" s="10"/>
    </row>
    <row r="19" spans="1:13" s="1" customFormat="1" ht="60" x14ac:dyDescent="0.25">
      <c r="A19" s="37">
        <v>3</v>
      </c>
      <c r="B19" s="23" t="s">
        <v>50</v>
      </c>
      <c r="C19" s="16" t="s">
        <v>42</v>
      </c>
      <c r="D19" s="17">
        <v>2024</v>
      </c>
      <c r="E19" s="17" t="s">
        <v>16</v>
      </c>
      <c r="F19" s="17" t="s">
        <v>17</v>
      </c>
      <c r="G19" s="17" t="s">
        <v>18</v>
      </c>
      <c r="H19" s="18">
        <v>46195</v>
      </c>
      <c r="I19" s="18" t="s">
        <v>47</v>
      </c>
      <c r="J19" s="17">
        <v>1</v>
      </c>
      <c r="K19" s="19">
        <v>3895.87</v>
      </c>
      <c r="L19" s="19">
        <v>3895.87</v>
      </c>
      <c r="M19" s="10"/>
    </row>
    <row r="20" spans="1:13" s="1" customFormat="1" ht="60" x14ac:dyDescent="0.25">
      <c r="A20" s="37"/>
      <c r="B20" s="23" t="s">
        <v>51</v>
      </c>
      <c r="C20" s="16" t="s">
        <v>42</v>
      </c>
      <c r="D20" s="17">
        <v>2024</v>
      </c>
      <c r="E20" s="17" t="s">
        <v>16</v>
      </c>
      <c r="F20" s="17" t="s">
        <v>17</v>
      </c>
      <c r="G20" s="17" t="s">
        <v>18</v>
      </c>
      <c r="H20" s="18">
        <v>46195</v>
      </c>
      <c r="I20" s="18" t="s">
        <v>47</v>
      </c>
      <c r="J20" s="17">
        <v>1</v>
      </c>
      <c r="K20" s="19">
        <v>3157.36</v>
      </c>
      <c r="L20" s="19">
        <v>3157.36</v>
      </c>
      <c r="M20" s="10"/>
    </row>
    <row r="21" spans="1:13" s="1" customFormat="1" ht="120" x14ac:dyDescent="0.25">
      <c r="A21" s="37">
        <v>4</v>
      </c>
      <c r="B21" s="23" t="s">
        <v>50</v>
      </c>
      <c r="C21" s="16" t="s">
        <v>43</v>
      </c>
      <c r="D21" s="17">
        <v>2023</v>
      </c>
      <c r="E21" s="17" t="s">
        <v>19</v>
      </c>
      <c r="F21" s="17" t="s">
        <v>20</v>
      </c>
      <c r="G21" s="17" t="s">
        <v>21</v>
      </c>
      <c r="H21" s="18">
        <v>46195</v>
      </c>
      <c r="I21" s="18" t="s">
        <v>47</v>
      </c>
      <c r="J21" s="17">
        <v>1</v>
      </c>
      <c r="K21" s="19">
        <v>3895.87</v>
      </c>
      <c r="L21" s="19">
        <v>3895.87</v>
      </c>
      <c r="M21" s="10"/>
    </row>
    <row r="22" spans="1:13" s="1" customFormat="1" ht="120" x14ac:dyDescent="0.25">
      <c r="A22" s="37"/>
      <c r="B22" s="23" t="s">
        <v>51</v>
      </c>
      <c r="C22" s="16" t="s">
        <v>43</v>
      </c>
      <c r="D22" s="17">
        <v>2023</v>
      </c>
      <c r="E22" s="17" t="s">
        <v>19</v>
      </c>
      <c r="F22" s="17" t="s">
        <v>20</v>
      </c>
      <c r="G22" s="17" t="s">
        <v>21</v>
      </c>
      <c r="H22" s="18">
        <v>46195</v>
      </c>
      <c r="I22" s="18" t="s">
        <v>47</v>
      </c>
      <c r="J22" s="17">
        <v>1</v>
      </c>
      <c r="K22" s="19">
        <v>3157.36</v>
      </c>
      <c r="L22" s="19">
        <v>3157.36</v>
      </c>
      <c r="M22" s="10"/>
    </row>
    <row r="23" spans="1:13" s="1" customFormat="1" ht="42.75" x14ac:dyDescent="0.25">
      <c r="A23" s="20"/>
      <c r="B23" s="15"/>
      <c r="C23" s="21" t="s">
        <v>22</v>
      </c>
      <c r="D23" s="12"/>
      <c r="E23" s="12"/>
      <c r="F23" s="12"/>
      <c r="G23" s="12"/>
      <c r="H23" s="12"/>
      <c r="I23" s="18"/>
      <c r="J23" s="12"/>
      <c r="K23" s="22"/>
      <c r="L23" s="22">
        <f>SUM(L19:L22)</f>
        <v>14106.46</v>
      </c>
      <c r="M23" s="10"/>
    </row>
    <row r="24" spans="1:13" s="1" customFormat="1" ht="42.75" x14ac:dyDescent="0.25">
      <c r="A24" s="20"/>
      <c r="B24" s="15"/>
      <c r="C24" s="21" t="s">
        <v>23</v>
      </c>
      <c r="D24" s="15"/>
      <c r="E24" s="15"/>
      <c r="F24" s="17"/>
      <c r="G24" s="17"/>
      <c r="H24" s="17"/>
      <c r="I24" s="18"/>
      <c r="J24" s="17"/>
      <c r="K24" s="19"/>
      <c r="L24" s="19"/>
      <c r="M24" s="10"/>
    </row>
    <row r="25" spans="1:13" s="1" customFormat="1" ht="75" x14ac:dyDescent="0.25">
      <c r="A25" s="37">
        <v>5</v>
      </c>
      <c r="B25" s="23" t="s">
        <v>50</v>
      </c>
      <c r="C25" s="16" t="s">
        <v>24</v>
      </c>
      <c r="D25" s="17">
        <v>2023</v>
      </c>
      <c r="E25" s="17" t="s">
        <v>25</v>
      </c>
      <c r="F25" s="17" t="s">
        <v>26</v>
      </c>
      <c r="G25" s="17" t="s">
        <v>27</v>
      </c>
      <c r="H25" s="18">
        <v>46240</v>
      </c>
      <c r="I25" s="18" t="s">
        <v>47</v>
      </c>
      <c r="J25" s="17">
        <v>1</v>
      </c>
      <c r="K25" s="19">
        <v>3895.87</v>
      </c>
      <c r="L25" s="19">
        <v>3895.87</v>
      </c>
      <c r="M25" s="10"/>
    </row>
    <row r="26" spans="1:13" s="1" customFormat="1" ht="75" x14ac:dyDescent="0.25">
      <c r="A26" s="37"/>
      <c r="B26" s="23" t="s">
        <v>51</v>
      </c>
      <c r="C26" s="16" t="s">
        <v>24</v>
      </c>
      <c r="D26" s="17">
        <v>2023</v>
      </c>
      <c r="E26" s="17" t="s">
        <v>25</v>
      </c>
      <c r="F26" s="17" t="s">
        <v>26</v>
      </c>
      <c r="G26" s="17" t="s">
        <v>27</v>
      </c>
      <c r="H26" s="18">
        <v>46240</v>
      </c>
      <c r="I26" s="18" t="s">
        <v>47</v>
      </c>
      <c r="J26" s="17">
        <v>1</v>
      </c>
      <c r="K26" s="19">
        <v>3157.36</v>
      </c>
      <c r="L26" s="19">
        <v>3157.36</v>
      </c>
      <c r="M26" s="10"/>
    </row>
    <row r="27" spans="1:13" s="1" customFormat="1" ht="42.75" x14ac:dyDescent="0.25">
      <c r="A27" s="20"/>
      <c r="B27" s="15"/>
      <c r="C27" s="21" t="s">
        <v>28</v>
      </c>
      <c r="D27" s="12"/>
      <c r="E27" s="12"/>
      <c r="F27" s="12"/>
      <c r="G27" s="12"/>
      <c r="H27" s="12"/>
      <c r="I27" s="18"/>
      <c r="J27" s="12"/>
      <c r="K27" s="22"/>
      <c r="L27" s="22">
        <f>SUM(L25:L26)</f>
        <v>7053.23</v>
      </c>
      <c r="M27" s="10"/>
    </row>
    <row r="28" spans="1:13" s="1" customFormat="1" ht="42.75" x14ac:dyDescent="0.25">
      <c r="A28" s="20"/>
      <c r="B28" s="15"/>
      <c r="C28" s="21" t="s">
        <v>29</v>
      </c>
      <c r="D28" s="12"/>
      <c r="E28" s="12"/>
      <c r="F28" s="12"/>
      <c r="G28" s="12"/>
      <c r="H28" s="12"/>
      <c r="I28" s="18"/>
      <c r="J28" s="12"/>
      <c r="K28" s="19"/>
      <c r="L28" s="19"/>
      <c r="M28" s="10"/>
    </row>
    <row r="29" spans="1:13" s="1" customFormat="1" ht="60" x14ac:dyDescent="0.25">
      <c r="A29" s="37">
        <v>6</v>
      </c>
      <c r="B29" s="23" t="s">
        <v>50</v>
      </c>
      <c r="C29" s="16" t="s">
        <v>30</v>
      </c>
      <c r="D29" s="17">
        <v>2023</v>
      </c>
      <c r="E29" s="17" t="s">
        <v>31</v>
      </c>
      <c r="F29" s="17" t="s">
        <v>32</v>
      </c>
      <c r="G29" s="17" t="s">
        <v>33</v>
      </c>
      <c r="H29" s="18">
        <v>46231</v>
      </c>
      <c r="I29" s="18" t="s">
        <v>47</v>
      </c>
      <c r="J29" s="17">
        <v>1</v>
      </c>
      <c r="K29" s="19">
        <v>3895.87</v>
      </c>
      <c r="L29" s="19">
        <v>3895.87</v>
      </c>
      <c r="M29" s="10"/>
    </row>
    <row r="30" spans="1:13" s="1" customFormat="1" ht="60" x14ac:dyDescent="0.25">
      <c r="A30" s="37"/>
      <c r="B30" s="23" t="s">
        <v>51</v>
      </c>
      <c r="C30" s="16" t="s">
        <v>30</v>
      </c>
      <c r="D30" s="17">
        <v>2023</v>
      </c>
      <c r="E30" s="17" t="s">
        <v>31</v>
      </c>
      <c r="F30" s="17" t="s">
        <v>32</v>
      </c>
      <c r="G30" s="17" t="s">
        <v>33</v>
      </c>
      <c r="H30" s="18">
        <v>46231</v>
      </c>
      <c r="I30" s="18" t="s">
        <v>47</v>
      </c>
      <c r="J30" s="17">
        <v>1</v>
      </c>
      <c r="K30" s="19">
        <v>3157.36</v>
      </c>
      <c r="L30" s="19">
        <v>3157.36</v>
      </c>
      <c r="M30" s="10"/>
    </row>
    <row r="31" spans="1:13" s="1" customFormat="1" ht="60" x14ac:dyDescent="0.25">
      <c r="A31" s="37">
        <v>7</v>
      </c>
      <c r="B31" s="23" t="s">
        <v>50</v>
      </c>
      <c r="C31" s="16" t="s">
        <v>34</v>
      </c>
      <c r="D31" s="17">
        <v>2023</v>
      </c>
      <c r="E31" s="17" t="s">
        <v>31</v>
      </c>
      <c r="F31" s="17" t="s">
        <v>32</v>
      </c>
      <c r="G31" s="17" t="s">
        <v>35</v>
      </c>
      <c r="H31" s="18">
        <v>46231</v>
      </c>
      <c r="I31" s="18" t="s">
        <v>47</v>
      </c>
      <c r="J31" s="17">
        <v>1</v>
      </c>
      <c r="K31" s="19">
        <v>3895.87</v>
      </c>
      <c r="L31" s="19">
        <v>3895.87</v>
      </c>
      <c r="M31" s="10"/>
    </row>
    <row r="32" spans="1:13" s="1" customFormat="1" ht="60" x14ac:dyDescent="0.25">
      <c r="A32" s="37"/>
      <c r="B32" s="23" t="s">
        <v>51</v>
      </c>
      <c r="C32" s="16" t="s">
        <v>34</v>
      </c>
      <c r="D32" s="17">
        <v>2023</v>
      </c>
      <c r="E32" s="17" t="s">
        <v>31</v>
      </c>
      <c r="F32" s="17" t="s">
        <v>32</v>
      </c>
      <c r="G32" s="17" t="s">
        <v>35</v>
      </c>
      <c r="H32" s="18">
        <v>46231</v>
      </c>
      <c r="I32" s="18" t="s">
        <v>47</v>
      </c>
      <c r="J32" s="17">
        <v>1</v>
      </c>
      <c r="K32" s="19">
        <v>3157.36</v>
      </c>
      <c r="L32" s="19">
        <v>3157.36</v>
      </c>
      <c r="M32" s="10"/>
    </row>
    <row r="33" spans="1:13" s="1" customFormat="1" ht="60" x14ac:dyDescent="0.25">
      <c r="A33" s="37">
        <v>8</v>
      </c>
      <c r="B33" s="23" t="s">
        <v>50</v>
      </c>
      <c r="C33" s="16" t="s">
        <v>36</v>
      </c>
      <c r="D33" s="17">
        <v>2023</v>
      </c>
      <c r="E33" s="17" t="s">
        <v>31</v>
      </c>
      <c r="F33" s="17" t="s">
        <v>32</v>
      </c>
      <c r="G33" s="17" t="s">
        <v>35</v>
      </c>
      <c r="H33" s="18">
        <v>46231</v>
      </c>
      <c r="I33" s="18" t="s">
        <v>47</v>
      </c>
      <c r="J33" s="17">
        <v>1</v>
      </c>
      <c r="K33" s="19">
        <v>3895.87</v>
      </c>
      <c r="L33" s="19">
        <v>3895.87</v>
      </c>
      <c r="M33" s="10"/>
    </row>
    <row r="34" spans="1:13" s="1" customFormat="1" ht="60" x14ac:dyDescent="0.25">
      <c r="A34" s="37"/>
      <c r="B34" s="23" t="s">
        <v>51</v>
      </c>
      <c r="C34" s="16" t="s">
        <v>36</v>
      </c>
      <c r="D34" s="17">
        <v>2023</v>
      </c>
      <c r="E34" s="17" t="s">
        <v>31</v>
      </c>
      <c r="F34" s="17" t="s">
        <v>32</v>
      </c>
      <c r="G34" s="17" t="s">
        <v>35</v>
      </c>
      <c r="H34" s="18">
        <v>46231</v>
      </c>
      <c r="I34" s="18" t="s">
        <v>47</v>
      </c>
      <c r="J34" s="17">
        <v>1</v>
      </c>
      <c r="K34" s="19">
        <v>3157.36</v>
      </c>
      <c r="L34" s="19">
        <v>3157.36</v>
      </c>
      <c r="M34" s="10"/>
    </row>
    <row r="35" spans="1:13" s="1" customFormat="1" ht="60" x14ac:dyDescent="0.25">
      <c r="A35" s="37">
        <v>9</v>
      </c>
      <c r="B35" s="23" t="s">
        <v>50</v>
      </c>
      <c r="C35" s="16" t="s">
        <v>37</v>
      </c>
      <c r="D35" s="17">
        <v>2023</v>
      </c>
      <c r="E35" s="17" t="s">
        <v>31</v>
      </c>
      <c r="F35" s="17" t="s">
        <v>32</v>
      </c>
      <c r="G35" s="17" t="s">
        <v>35</v>
      </c>
      <c r="H35" s="18">
        <v>46231</v>
      </c>
      <c r="I35" s="18" t="s">
        <v>47</v>
      </c>
      <c r="J35" s="17">
        <v>1</v>
      </c>
      <c r="K35" s="19">
        <v>3895.87</v>
      </c>
      <c r="L35" s="19">
        <v>3895.87</v>
      </c>
      <c r="M35" s="10"/>
    </row>
    <row r="36" spans="1:13" s="1" customFormat="1" ht="60" x14ac:dyDescent="0.25">
      <c r="A36" s="37"/>
      <c r="B36" s="23" t="s">
        <v>51</v>
      </c>
      <c r="C36" s="16" t="s">
        <v>37</v>
      </c>
      <c r="D36" s="17">
        <v>2023</v>
      </c>
      <c r="E36" s="17" t="s">
        <v>31</v>
      </c>
      <c r="F36" s="17" t="s">
        <v>32</v>
      </c>
      <c r="G36" s="17" t="s">
        <v>35</v>
      </c>
      <c r="H36" s="18">
        <v>46231</v>
      </c>
      <c r="I36" s="18" t="s">
        <v>47</v>
      </c>
      <c r="J36" s="17">
        <v>1</v>
      </c>
      <c r="K36" s="19">
        <v>3157.36</v>
      </c>
      <c r="L36" s="19">
        <v>3157.36</v>
      </c>
      <c r="M36" s="10"/>
    </row>
    <row r="37" spans="1:13" s="1" customFormat="1" ht="42.75" x14ac:dyDescent="0.25">
      <c r="A37" s="20"/>
      <c r="B37" s="15"/>
      <c r="C37" s="21" t="s">
        <v>38</v>
      </c>
      <c r="D37" s="15"/>
      <c r="E37" s="15"/>
      <c r="F37" s="15"/>
      <c r="G37" s="15"/>
      <c r="H37" s="15"/>
      <c r="I37" s="18"/>
      <c r="J37" s="15"/>
      <c r="K37" s="22"/>
      <c r="L37" s="22">
        <f>SUM(L29:L36)</f>
        <v>28212.92</v>
      </c>
      <c r="M37" s="10"/>
    </row>
    <row r="38" spans="1:13" s="1" customFormat="1" ht="42.75" x14ac:dyDescent="0.25">
      <c r="A38" s="20"/>
      <c r="B38" s="15"/>
      <c r="C38" s="21" t="s">
        <v>39</v>
      </c>
      <c r="D38" s="15"/>
      <c r="E38" s="15"/>
      <c r="F38" s="15"/>
      <c r="G38" s="15"/>
      <c r="H38" s="15"/>
      <c r="I38" s="18"/>
      <c r="J38" s="15"/>
      <c r="K38" s="19"/>
      <c r="L38" s="19"/>
      <c r="M38" s="10"/>
    </row>
    <row r="39" spans="1:13" s="1" customFormat="1" ht="60" x14ac:dyDescent="0.25">
      <c r="A39" s="37">
        <v>10</v>
      </c>
      <c r="B39" s="23" t="s">
        <v>50</v>
      </c>
      <c r="C39" s="16" t="s">
        <v>40</v>
      </c>
      <c r="D39" s="17">
        <v>2023</v>
      </c>
      <c r="E39" s="17" t="s">
        <v>7</v>
      </c>
      <c r="F39" s="17" t="s">
        <v>44</v>
      </c>
      <c r="G39" s="17" t="s">
        <v>45</v>
      </c>
      <c r="H39" s="18">
        <v>46182</v>
      </c>
      <c r="I39" s="18" t="s">
        <v>47</v>
      </c>
      <c r="J39" s="17">
        <v>1</v>
      </c>
      <c r="K39" s="19">
        <v>3895.87</v>
      </c>
      <c r="L39" s="19">
        <v>3895.87</v>
      </c>
      <c r="M39" s="10"/>
    </row>
    <row r="40" spans="1:13" s="1" customFormat="1" ht="60" x14ac:dyDescent="0.25">
      <c r="A40" s="37"/>
      <c r="B40" s="23" t="s">
        <v>51</v>
      </c>
      <c r="C40" s="16" t="s">
        <v>40</v>
      </c>
      <c r="D40" s="17">
        <v>2023</v>
      </c>
      <c r="E40" s="17" t="s">
        <v>7</v>
      </c>
      <c r="F40" s="17" t="s">
        <v>44</v>
      </c>
      <c r="G40" s="17" t="s">
        <v>45</v>
      </c>
      <c r="H40" s="18">
        <v>46182</v>
      </c>
      <c r="I40" s="18" t="s">
        <v>47</v>
      </c>
      <c r="J40" s="17">
        <v>1</v>
      </c>
      <c r="K40" s="19">
        <v>3157.36</v>
      </c>
      <c r="L40" s="19">
        <v>3157.36</v>
      </c>
      <c r="M40" s="10"/>
    </row>
    <row r="41" spans="1:13" s="1" customFormat="1" ht="42.75" x14ac:dyDescent="0.25">
      <c r="A41" s="20"/>
      <c r="B41" s="15"/>
      <c r="C41" s="21" t="s">
        <v>41</v>
      </c>
      <c r="D41" s="17"/>
      <c r="E41" s="17"/>
      <c r="F41" s="17"/>
      <c r="G41" s="17"/>
      <c r="H41" s="17"/>
      <c r="I41" s="18"/>
      <c r="J41" s="17"/>
      <c r="K41" s="22"/>
      <c r="L41" s="22">
        <f>SUM(L39:L40)</f>
        <v>7053.23</v>
      </c>
      <c r="M41" s="10"/>
    </row>
    <row r="42" spans="1:13" ht="21" customHeight="1" x14ac:dyDescent="0.25">
      <c r="A42" s="14"/>
      <c r="B42" s="32" t="s">
        <v>60</v>
      </c>
      <c r="C42" s="33"/>
      <c r="D42" s="33"/>
      <c r="E42" s="33"/>
      <c r="F42" s="33"/>
      <c r="G42" s="33"/>
      <c r="H42" s="33"/>
      <c r="I42" s="33"/>
      <c r="J42" s="33"/>
      <c r="K42" s="34"/>
      <c r="L42" s="7">
        <f>L41+L37+L27+L23+L17+L13</f>
        <v>70532.299999999988</v>
      </c>
    </row>
    <row r="44" spans="1:13" ht="29.25" customHeight="1" x14ac:dyDescent="0.25">
      <c r="B44" s="35" t="s">
        <v>55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6" spans="1:13" ht="73.5" customHeight="1" x14ac:dyDescent="0.25">
      <c r="B46" s="36" t="s">
        <v>59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</row>
  </sheetData>
  <mergeCells count="16">
    <mergeCell ref="B2:K2"/>
    <mergeCell ref="B42:K42"/>
    <mergeCell ref="B44:L44"/>
    <mergeCell ref="B46:L46"/>
    <mergeCell ref="A31:A32"/>
    <mergeCell ref="A33:A34"/>
    <mergeCell ref="A35:A36"/>
    <mergeCell ref="A39:A40"/>
    <mergeCell ref="A11:A12"/>
    <mergeCell ref="A15:A16"/>
    <mergeCell ref="A19:A20"/>
    <mergeCell ref="A21:A22"/>
    <mergeCell ref="A25:A26"/>
    <mergeCell ref="A29:A30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2026-07-20T11:52:38Z</dcterms:modified>
</cp:coreProperties>
</file>