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6"/>
  </sheets>
  <definedNames>
    <definedName name="_xlnm.Print_Area" localSheetId="0">'1'!$A$1:$L$6</definedName>
  </definedNames>
  <calcPr/>
</workbook>
</file>

<file path=xl/sharedStrings.xml><?xml version="1.0" encoding="utf-8"?>
<sst xmlns="http://schemas.openxmlformats.org/spreadsheetml/2006/main" count="17" uniqueCount="17">
  <si>
    <t xml:space="preserve">Обоснование начальной (максимальной) цены контракта</t>
  </si>
  <si>
    <t xml:space="preserve">Используемый метод определения НМЦК с обоснованием</t>
  </si>
  <si>
    <t xml:space="preserve">Метод сопоставимых рыночных цен (анализа рынка), в соответствии с  Приказом Министерства экономического развития РФ от 2 октября 2013 г. № 567 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                                                                                                                                             </t>
  </si>
  <si>
    <t xml:space="preserve">№ пп</t>
  </si>
  <si>
    <t>Наименование</t>
  </si>
  <si>
    <t xml:space="preserve">Источник ценовой информации №1, руб. за единицу услуги </t>
  </si>
  <si>
    <t xml:space="preserve">Источник ценовой информации №2, руб. за единицу услуги </t>
  </si>
  <si>
    <t xml:space="preserve">Источник ценовой информации №3, руб. за единицу услуги</t>
  </si>
  <si>
    <t xml:space="preserve">Средняя цена</t>
  </si>
  <si>
    <t xml:space="preserve">Среднее квадратичное отклонение </t>
  </si>
  <si>
    <t xml:space="preserve">Коэффициент вариации цены            (не должен превышать 33%)</t>
  </si>
  <si>
    <t xml:space="preserve">Объем услуги</t>
  </si>
  <si>
    <t>Ед.изм.</t>
  </si>
  <si>
    <t xml:space="preserve">Минимальная цена за ед., руб</t>
  </si>
  <si>
    <t xml:space="preserve">Начальная (максимальная) цена, руб.</t>
  </si>
  <si>
    <t xml:space="preserve">поставка устройств встраиваемых запоминающих (накопитель SSD)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</si>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</sst>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000000"/>
    <numFmt numFmtId="161" formatCode="#,##0.00;[Red]#,##0.00"/>
  </numFmts>
  <fonts count="7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sz val="10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2">
    <fill>
      <patternFill patternType="none"/>
    </fill>
    <fill>
      <patternFill patternType="gray125"/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</cellStyleXfs>
  <cellXfs count="20">
    <xf fontId="0" fillId="0" borderId="0" numFmtId="0" xfId="0"/>
    <xf fontId="0" fillId="0" borderId="0" numFmtId="0" xfId="0"/>
    <xf fontId="3" fillId="0" borderId="0" numFmtId="0" xfId="0" applyFont="1" applyAlignment="1">
      <alignment wrapText="1"/>
    </xf>
    <xf fontId="3" fillId="0" borderId="0" numFmtId="0" xfId="0" applyFont="1"/>
    <xf fontId="4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left" vertical="center" wrapText="1"/>
    </xf>
    <xf fontId="5" fillId="0" borderId="1" numFmtId="0" xfId="0" applyFont="1" applyBorder="1" applyAlignment="1">
      <alignment horizontal="center" wrapText="1"/>
    </xf>
    <xf fontId="3" fillId="0" borderId="1" numFmtId="0" xfId="0" applyFont="1" applyBorder="1" applyAlignment="1">
      <alignment horizontal="center" wrapText="1"/>
    </xf>
    <xf fontId="0" fillId="0" borderId="0" numFmtId="160" xfId="0" applyNumberFormat="1"/>
    <xf fontId="5" fillId="0" borderId="2" numFmtId="4" xfId="0" applyNumberFormat="1" applyFont="1" applyBorder="1" applyAlignment="1">
      <alignment horizontal="center" vertical="center" wrapText="1"/>
    </xf>
    <xf fontId="5" fillId="0" borderId="0" numFmtId="4" xfId="0" applyNumberFormat="1" applyFont="1" applyAlignment="1">
      <alignment horizontal="center" vertical="center" wrapText="1"/>
    </xf>
    <xf fontId="5" fillId="0" borderId="2" numFmtId="4" xfId="0" applyNumberFormat="1" applyFont="1" applyBorder="1" applyAlignment="1">
      <alignment horizontal="center" vertical="top" wrapText="1"/>
    </xf>
    <xf fontId="0" fillId="0" borderId="0" numFmtId="0" xfId="0" applyAlignment="1">
      <alignment horizontal="center"/>
    </xf>
    <xf fontId="0" fillId="0" borderId="1" numFmtId="0" xfId="0" applyBorder="1" applyAlignment="1">
      <alignment horizontal="center"/>
    </xf>
    <xf fontId="6" fillId="0" borderId="1" numFmtId="0" xfId="0" applyFont="1" applyBorder="1" applyAlignment="1">
      <alignment horizontal="center" wrapText="1"/>
    </xf>
    <xf fontId="3" fillId="0" borderId="1" numFmtId="2" xfId="0" applyNumberFormat="1" applyFont="1" applyBorder="1" applyAlignment="1">
      <alignment horizontal="center"/>
    </xf>
    <xf fontId="3" fillId="0" borderId="1" numFmtId="4" xfId="0" applyNumberFormat="1" applyFont="1" applyBorder="1" applyAlignment="1">
      <alignment horizontal="center" wrapText="1"/>
    </xf>
    <xf fontId="3" fillId="0" borderId="1" numFmtId="161" xfId="0" applyNumberFormat="1" applyFont="1" applyBorder="1" applyAlignment="1">
      <alignment horizontal="center" wrapText="1"/>
    </xf>
    <xf fontId="3" fillId="0" borderId="1" numFmtId="2" xfId="0" applyNumberFormat="1" applyFont="1" applyBorder="1" applyAlignment="1">
      <alignment horizontal="center" wrapText="1"/>
    </xf>
    <xf fontId="3" fillId="0" borderId="1" numFmtId="0" xfId="0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1.xml"/><Relationship  Id="rId5" Type="http://schemas.openxmlformats.org/officeDocument/2006/relationships/customXml" Target="../customXml/item5.xml"/><Relationship  Id="rId4" Type="http://schemas.openxmlformats.org/officeDocument/2006/relationships/customXml" Target="../customXml/item4.xml"/><Relationship  Id="rId3" Type="http://schemas.openxmlformats.org/officeDocument/2006/relationships/customXml" Target="../customXml/item3.xml"/><Relationship  Id="rId2" Type="http://schemas.openxmlformats.org/officeDocument/2006/relationships/customXml" Target="../customXml/item2.xml"/><Relationship  Id="rId1" Type="http://schemas.openxmlformats.org/officeDocument/2006/relationships/customXml" Target="../customXml/item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95247</xdr:colOff>
      <xdr:row>5</xdr:row>
      <xdr:rowOff>571497</xdr:rowOff>
    </xdr:from>
    <xdr:to>
      <xdr:col>6</xdr:col>
      <xdr:colOff>1095078</xdr:colOff>
      <xdr:row>5</xdr:row>
      <xdr:rowOff>1004351</xdr:rowOff>
    </xdr:to>
    <xdr:pic>
      <xdr:nvPicPr>
        <xdr:cNvPr id="4" name="Рисунок 3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5410200" y="4800600"/>
          <a:ext cx="999831" cy="432854"/>
        </a:xfrm>
        <a:prstGeom prst="rect">
          <a:avLst/>
        </a:prstGeom>
      </xdr:spPr>
    </xdr:pic>
    <xdr:clientData/>
  </xdr:twoCellAnchor>
  <xdr:twoCellAnchor editAs="oneCell">
    <xdr:from>
      <xdr:col>7</xdr:col>
      <xdr:colOff>66671</xdr:colOff>
      <xdr:row>5</xdr:row>
      <xdr:rowOff>823229</xdr:rowOff>
    </xdr:from>
    <xdr:to>
      <xdr:col>7</xdr:col>
      <xdr:colOff>999440</xdr:colOff>
      <xdr:row>5</xdr:row>
      <xdr:rowOff>1176828</xdr:rowOff>
    </xdr:to>
    <xdr:pic>
      <xdr:nvPicPr>
        <xdr:cNvPr id="6" name="Рисунок 5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8707211" y="3190875"/>
          <a:ext cx="932769" cy="353598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I8" activeCellId="0" sqref="I8"/>
    </sheetView>
  </sheetViews>
  <sheetFormatPr defaultColWidth="25" defaultRowHeight="14.25"/>
  <cols>
    <col customWidth="1" min="1" max="1" style="1" width="9.140625"/>
    <col customWidth="1" min="2" max="2" style="2" width="55"/>
    <col customWidth="1" min="3" max="4" style="3" width="13.85546875"/>
    <col customWidth="1" min="5" max="5" style="3" width="14.5703125"/>
    <col bestFit="1" customWidth="1" min="6" max="6" style="3" width="11.5703125"/>
    <col customWidth="1" min="7" max="7" style="3" width="19.7109375"/>
    <col customWidth="1" min="8" max="8" style="3" width="15.85546875"/>
    <col customWidth="1" min="9" max="10" style="3" width="12.28515625"/>
    <col customWidth="1" min="11" max="11" style="3" width="15.7109375"/>
    <col customWidth="1" min="12" max="12" style="3" width="20.140625"/>
    <col customWidth="1" min="13" max="13" style="1" width="12"/>
    <col bestFit="1" customWidth="1" min="14" max="14" style="1" width="8.5703125"/>
    <col customWidth="1" min="15" max="15" style="1" width="9.140625"/>
    <col customWidth="1" min="16" max="18" style="1" width="7.7109375"/>
    <col customWidth="1" min="19" max="19" style="1" width="9.85546875"/>
    <col min="20" max="16384" style="1" width="25"/>
  </cols>
  <sheetData>
    <row r="1" ht="27" customHeight="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3" ht="42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1.75" customHeight="1">
      <c r="B4" s="1"/>
      <c r="C4" s="1"/>
      <c r="D4" s="1"/>
      <c r="E4" s="1"/>
      <c r="F4" s="1"/>
      <c r="G4" s="1"/>
      <c r="H4" s="1"/>
      <c r="I4" s="1"/>
      <c r="K4" s="1"/>
    </row>
    <row r="5" ht="103.5" customHeight="1">
      <c r="A5" s="5" t="s">
        <v>1</v>
      </c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</row>
    <row r="6" ht="142.5" customHeight="1">
      <c r="A6" s="9" t="s">
        <v>3</v>
      </c>
      <c r="B6" s="9" t="s">
        <v>4</v>
      </c>
      <c r="C6" s="10" t="s">
        <v>5</v>
      </c>
      <c r="D6" s="9" t="s">
        <v>6</v>
      </c>
      <c r="E6" s="10" t="s">
        <v>7</v>
      </c>
      <c r="F6" s="9" t="s">
        <v>8</v>
      </c>
      <c r="G6" s="11" t="s">
        <v>9</v>
      </c>
      <c r="H6" s="11" t="s">
        <v>10</v>
      </c>
      <c r="I6" s="9" t="s">
        <v>11</v>
      </c>
      <c r="J6" s="9" t="s">
        <v>12</v>
      </c>
      <c r="K6" s="9" t="s">
        <v>13</v>
      </c>
      <c r="L6" s="9" t="s">
        <v>14</v>
      </c>
    </row>
    <row r="7" s="12" customFormat="1" ht="24">
      <c r="A7" s="13">
        <v>1</v>
      </c>
      <c r="B7" s="14" t="s">
        <v>15</v>
      </c>
      <c r="C7" s="15">
        <v>4820</v>
      </c>
      <c r="D7" s="15">
        <v>4968</v>
      </c>
      <c r="E7" s="15">
        <v>5474</v>
      </c>
      <c r="F7" s="16">
        <f>ROUND(AVERAGE(C7:E7),2)</f>
        <v>5087.3299999999999</v>
      </c>
      <c r="G7" s="17">
        <f>SQRT(((SUM((POWER(C7-F7,2)),(POWER(D7-F7,2)),(POWER(E7-F7,2)))/(COLUMNS(C7:E7)-1))))</f>
        <v>342.94217202029847</v>
      </c>
      <c r="H7" s="18">
        <f>G7/F7*100</f>
        <v>6.7411033296502971</v>
      </c>
      <c r="I7" s="19">
        <v>30</v>
      </c>
      <c r="J7" s="19" t="s">
        <v>16</v>
      </c>
      <c r="K7" s="15">
        <f>C7</f>
        <v>4820</v>
      </c>
      <c r="L7" s="17">
        <f>K7*I7</f>
        <v>144600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</sheetData>
  <mergeCells count="4">
    <mergeCell ref="B1:I1"/>
    <mergeCell ref="B3:L3"/>
    <mergeCell ref="A5:B5"/>
    <mergeCell ref="C5:L5"/>
  </mergeCells>
  <printOptions headings="0" gridLines="0"/>
  <pageMargins left="0.69999999999999996" right="0.69999999999999996" top="0.75" bottom="0.75" header="0.29999999999999999" footer="0.29999999999999999"/>
  <pageSetup paperSize="9" scale="67" fitToWidth="1" fitToHeight="0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1DEB0B4A39FD4EB28DF350FCAEC9B9" ma:contentTypeVersion="0" ma:contentTypeDescription="Создание документа." ma:contentTypeScope="" ma:versionID="1bf21a2a7ebf52bcc708c573810198d9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af7464e8fd28f52b5c6ba8fd271f09ae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VVDU5HPDTQC2-50-42190</_dlc_DocId>
    <_dlc_DocIdUrl xmlns="a5444ea2-90b0-4ece-a612-f39e0dd9a22f">
      <Url>http://docs.mobti.loc/dms/contracts/_layouts/15/DocIdRedir.aspx?ID=VVDU5HPDTQC2-50-42190</Url>
      <Description>VVDU5HPDTQC2-50-42190</Description>
    </_dlc_DocIdUrl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849055C-3A49-477C-894A-F45B6DB3CF3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3F94A3-C80A-4F96-B932-21F76F467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C15B64-C989-4BD7-806C-395EE8AD47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97861E-AE68-4B8D-BF63-AA009A7347B3}">
  <ds:schemaRefs>
    <ds:schemaRef ds:uri="http://schemas.openxmlformats.org/package/2006/metadata/core-properties"/>
    <ds:schemaRef ds:uri="a5444ea2-90b0-4ece-a612-f39e0dd9a22f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1A7305B-6581-49BC-80BA-C09751AF2E2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GEG</dc:creator>
  <cp:revision>5</cp:revision>
  <dcterms:created xsi:type="dcterms:W3CDTF">2012-04-17T10:27:55Z</dcterms:created>
  <dcterms:modified xsi:type="dcterms:W3CDTF">2026-06-19T08:21:52Z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VVDU5HPDTQC2-34-89678</vt:lpwstr>
  </property>
  <property fmtid="{D5CDD505-2E9C-101B-9397-08002B2CF9AE}" pid="3" name="_dlc_DocIdItemGuid">
    <vt:lpwstr>7ab0cafa-f565-4d95-b4b8-67cca65892f5</vt:lpwstr>
  </property>
  <property fmtid="{D5CDD505-2E9C-101B-9397-08002B2CF9AE}" pid="4" name="_dlc_DocIdUrl">
    <vt:lpwstr>http://docs.mobti.loc/dms/outgoing/_layouts/15/DocIdRedir.aspx?ID=VVDU5HPDTQC2-34-89678, VVDU5HPDTQC2-34-89678</vt:lpwstr>
  </property>
  <property fmtid="{D5CDD505-2E9C-101B-9397-08002B2CF9AE}" pid="5" name="ContentTypeId">
    <vt:lpwstr>0x010100641DEB0B4A39FD4EB28DF350FCAEC9B9</vt:lpwstr>
  </property>
</Properties>
</file>