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19440" windowHeight="15000"/>
  </bookViews>
  <sheets>
    <sheet name="Лист1" sheetId="1" r:id="rId1"/>
  </sheets>
  <definedNames>
    <definedName name="_xlnm.Print_Area" localSheetId="0">Лист1!$A$1:$K$21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0" i="1" l="1"/>
  <c r="H10" i="1"/>
  <c r="K10" i="1" s="1"/>
  <c r="I9" i="1"/>
  <c r="H9" i="1"/>
  <c r="K9" i="1" s="1"/>
  <c r="I8" i="1"/>
  <c r="H8" i="1"/>
  <c r="K8" i="1" s="1"/>
  <c r="I7" i="1"/>
  <c r="H7" i="1"/>
  <c r="K7" i="1" s="1"/>
  <c r="I6" i="1"/>
  <c r="H6" i="1"/>
  <c r="K6" i="1" s="1"/>
  <c r="I5" i="1"/>
  <c r="H5" i="1"/>
  <c r="K5" i="1" s="1"/>
  <c r="J10" i="1" l="1"/>
  <c r="J9" i="1"/>
  <c r="J8" i="1"/>
  <c r="J7" i="1"/>
  <c r="J6" i="1"/>
  <c r="J5" i="1"/>
  <c r="I4" i="1"/>
  <c r="H4" i="1"/>
  <c r="K4" i="1" s="1"/>
  <c r="K11" i="1" s="1"/>
  <c r="J4" i="1" l="1"/>
</calcChain>
</file>

<file path=xl/sharedStrings.xml><?xml version="1.0" encoding="utf-8"?>
<sst xmlns="http://schemas.openxmlformats.org/spreadsheetml/2006/main" count="30" uniqueCount="25">
  <si>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</si>
  <si>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</si>
  <si>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</si>
  <si>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</si>
  <si>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</si>
  <si>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</si>
  <si>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</si>
  <si>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</si>
  <si>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</si>
  <si>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</si>
  <si>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</si>
  <si>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</si>
  <si>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</si>
  <si>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</si>
  <si>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</si>
  <si>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</si>
  <si>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пар</t>
  </si>
  <si>
    <t xml:space="preserve">Обоснование начальной (максимальной) цены договора поставки расходных и строительных материалов 
</t>
  </si>
  <si>
    <t>Грунтовка Церезит (5кг)</t>
  </si>
  <si>
    <t>Валик малярный с ручкой</t>
  </si>
  <si>
    <t>Краска ТЕКС профи д/потолка (10л.)</t>
  </si>
  <si>
    <t>Пена монтажная (для пистолета) баллон</t>
  </si>
  <si>
    <t>Замок навесной с длинной дужкой 54*49</t>
  </si>
  <si>
    <t>Ротгипс (25кг)</t>
  </si>
  <si>
    <t>Шпаклёвка полимерная Геркулес финишная (15кг)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</si>
</sst>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E9" sqref="E9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9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48.75" customHeight="1" x14ac:dyDescent="0.25">
      <c r="A2" s="18" t="s">
        <v>0</v>
      </c>
      <c r="B2" s="18" t="s">
        <v>1</v>
      </c>
      <c r="C2" s="22" t="s">
        <v>2</v>
      </c>
      <c r="D2" s="22" t="s">
        <v>3</v>
      </c>
      <c r="E2" s="18" t="s">
        <v>8</v>
      </c>
      <c r="F2" s="18"/>
      <c r="G2" s="18"/>
      <c r="H2" s="18" t="s">
        <v>4</v>
      </c>
      <c r="I2" s="18"/>
      <c r="J2" s="18"/>
      <c r="K2" s="18" t="s">
        <v>10</v>
      </c>
    </row>
    <row r="3" spans="1:11" s="17" customFormat="1" ht="63" customHeight="1" x14ac:dyDescent="0.25">
      <c r="A3" s="18"/>
      <c r="B3" s="18"/>
      <c r="C3" s="23"/>
      <c r="D3" s="23"/>
      <c r="E3" s="16" t="s">
        <v>11</v>
      </c>
      <c r="F3" s="16" t="s">
        <v>13</v>
      </c>
      <c r="G3" s="16" t="s">
        <v>12</v>
      </c>
      <c r="H3" s="16" t="s">
        <v>5</v>
      </c>
      <c r="I3" s="16" t="s">
        <v>6</v>
      </c>
      <c r="J3" s="16" t="s">
        <v>7</v>
      </c>
      <c r="K3" s="18"/>
    </row>
    <row r="4" spans="1:11" ht="15.75" x14ac:dyDescent="0.25">
      <c r="A4" s="7">
        <v>1</v>
      </c>
      <c r="B4" s="15" t="s">
        <v>18</v>
      </c>
      <c r="C4" s="8" t="s">
        <v>15</v>
      </c>
      <c r="D4" s="2">
        <v>1</v>
      </c>
      <c r="E4" s="5">
        <v>719</v>
      </c>
      <c r="F4" s="5">
        <v>766.59</v>
      </c>
      <c r="G4" s="5">
        <v>740</v>
      </c>
      <c r="H4" s="5">
        <f>(E4+F4+G4)/3</f>
        <v>741.86333333333334</v>
      </c>
      <c r="I4" s="5">
        <f>STDEV(E4:G4)</f>
        <v>23.849654784363945</v>
      </c>
      <c r="J4" s="10">
        <f>I4/H4*100</f>
        <v>3.2148313190251501</v>
      </c>
      <c r="K4" s="11">
        <f>H4*D4</f>
        <v>741.86333333333334</v>
      </c>
    </row>
    <row r="5" spans="1:11" x14ac:dyDescent="0.25">
      <c r="A5" s="7">
        <v>2</v>
      </c>
      <c r="B5" s="13" t="s">
        <v>23</v>
      </c>
      <c r="C5" s="8" t="s">
        <v>15</v>
      </c>
      <c r="D5" s="2">
        <v>1</v>
      </c>
      <c r="E5" s="5">
        <v>579</v>
      </c>
      <c r="F5" s="5">
        <v>669</v>
      </c>
      <c r="G5" s="5">
        <v>550</v>
      </c>
      <c r="H5" s="5">
        <f t="shared" ref="H5:H10" si="0">(E5+F5+G5)/3</f>
        <v>599.33333333333337</v>
      </c>
      <c r="I5" s="5">
        <f t="shared" ref="I5:I10" si="1">STDEV(E5:G5)</f>
        <v>62.051054248363364</v>
      </c>
      <c r="J5" s="10">
        <f t="shared" ref="J5:J10" si="2">I5/H5*100</f>
        <v>10.353346092607902</v>
      </c>
      <c r="K5" s="11">
        <f t="shared" ref="K5:K10" si="3">H5*D5</f>
        <v>599.33333333333337</v>
      </c>
    </row>
    <row r="6" spans="1:11" ht="30" x14ac:dyDescent="0.25">
      <c r="A6" s="7">
        <v>3</v>
      </c>
      <c r="B6" s="14" t="s">
        <v>24</v>
      </c>
      <c r="C6" s="8" t="s">
        <v>15</v>
      </c>
      <c r="D6" s="2">
        <v>1</v>
      </c>
      <c r="E6" s="5">
        <v>889</v>
      </c>
      <c r="F6" s="5">
        <v>885</v>
      </c>
      <c r="G6" s="5">
        <v>808</v>
      </c>
      <c r="H6" s="5">
        <f t="shared" si="0"/>
        <v>860.66666666666663</v>
      </c>
      <c r="I6" s="5">
        <f t="shared" si="1"/>
        <v>45.654499595695199</v>
      </c>
      <c r="J6" s="10">
        <f t="shared" si="2"/>
        <v>5.3045506888879013</v>
      </c>
      <c r="K6" s="11">
        <f t="shared" si="3"/>
        <v>860.66666666666663</v>
      </c>
    </row>
    <row r="7" spans="1:11" x14ac:dyDescent="0.25">
      <c r="A7" s="7">
        <v>4</v>
      </c>
      <c r="B7" s="14" t="s">
        <v>19</v>
      </c>
      <c r="C7" s="8" t="s">
        <v>15</v>
      </c>
      <c r="D7" s="2">
        <v>1</v>
      </c>
      <c r="E7" s="5">
        <v>449</v>
      </c>
      <c r="F7" s="5">
        <v>305</v>
      </c>
      <c r="G7" s="5">
        <v>430</v>
      </c>
      <c r="H7" s="5">
        <f t="shared" si="0"/>
        <v>394.66666666666669</v>
      </c>
      <c r="I7" s="5">
        <f t="shared" si="1"/>
        <v>78.23255929172548</v>
      </c>
      <c r="J7" s="10">
        <f t="shared" si="2"/>
        <v>19.822439009727738</v>
      </c>
      <c r="K7" s="11">
        <f t="shared" si="3"/>
        <v>394.66666666666669</v>
      </c>
    </row>
    <row r="8" spans="1:11" x14ac:dyDescent="0.25">
      <c r="A8" s="7">
        <v>5</v>
      </c>
      <c r="B8" s="14" t="s">
        <v>20</v>
      </c>
      <c r="C8" s="8" t="s">
        <v>15</v>
      </c>
      <c r="D8" s="2">
        <v>1</v>
      </c>
      <c r="E8" s="5">
        <v>1819</v>
      </c>
      <c r="F8" s="5">
        <v>1365</v>
      </c>
      <c r="G8" s="5">
        <v>2468</v>
      </c>
      <c r="H8" s="5">
        <f t="shared" si="0"/>
        <v>1884</v>
      </c>
      <c r="I8" s="5">
        <f t="shared" si="1"/>
        <v>554.36540296089902</v>
      </c>
      <c r="J8" s="10">
        <f t="shared" si="2"/>
        <v>29.424915231470223</v>
      </c>
      <c r="K8" s="11">
        <f t="shared" si="3"/>
        <v>1884</v>
      </c>
    </row>
    <row r="9" spans="1:11" ht="30" x14ac:dyDescent="0.25">
      <c r="A9" s="7">
        <v>6</v>
      </c>
      <c r="B9" s="14" t="s">
        <v>21</v>
      </c>
      <c r="C9" s="8" t="s">
        <v>15</v>
      </c>
      <c r="D9" s="2">
        <v>2</v>
      </c>
      <c r="E9" s="5">
        <v>619</v>
      </c>
      <c r="F9" s="5">
        <v>425</v>
      </c>
      <c r="G9" s="5">
        <v>781</v>
      </c>
      <c r="H9" s="5">
        <f t="shared" si="0"/>
        <v>608.33333333333337</v>
      </c>
      <c r="I9" s="5">
        <f t="shared" si="1"/>
        <v>178.23953919748942</v>
      </c>
      <c r="J9" s="10">
        <f t="shared" si="2"/>
        <v>29.299650279039358</v>
      </c>
      <c r="K9" s="11">
        <f t="shared" si="3"/>
        <v>1216.6666666666667</v>
      </c>
    </row>
    <row r="10" spans="1:11" ht="30" x14ac:dyDescent="0.25">
      <c r="A10" s="7">
        <v>7</v>
      </c>
      <c r="B10" s="14" t="s">
        <v>22</v>
      </c>
      <c r="C10" s="8" t="s">
        <v>16</v>
      </c>
      <c r="D10" s="2">
        <v>5</v>
      </c>
      <c r="E10" s="5">
        <v>549</v>
      </c>
      <c r="F10" s="5">
        <v>515</v>
      </c>
      <c r="G10" s="5">
        <v>650</v>
      </c>
      <c r="H10" s="5">
        <f t="shared" si="0"/>
        <v>571.33333333333337</v>
      </c>
      <c r="I10" s="5">
        <f t="shared" si="1"/>
        <v>70.21633238309542</v>
      </c>
      <c r="J10" s="10">
        <f t="shared" si="2"/>
        <v>12.289906484789162</v>
      </c>
      <c r="K10" s="11">
        <f t="shared" si="3"/>
        <v>2856.666666666667</v>
      </c>
    </row>
    <row r="11" spans="1:11" x14ac:dyDescent="0.25">
      <c r="A11" s="1"/>
      <c r="B11" s="9" t="s">
        <v>9</v>
      </c>
      <c r="C11" s="1"/>
      <c r="D11" s="1"/>
      <c r="E11" s="1"/>
      <c r="F11" s="1"/>
      <c r="G11" s="1"/>
      <c r="H11" s="1"/>
      <c r="I11" s="1"/>
      <c r="J11" s="1"/>
      <c r="K11" s="6">
        <f>SUM(K4:K10)</f>
        <v>8553.8633333333346</v>
      </c>
    </row>
    <row r="13" spans="1:11" ht="33.75" customHeight="1" x14ac:dyDescent="0.25">
      <c r="A13" s="21" t="s">
        <v>14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  <c r="K16" s="3"/>
    </row>
  </sheetData>
  <mergeCells count="9">
    <mergeCell ref="K2:K3"/>
    <mergeCell ref="A1:K1"/>
    <mergeCell ref="A13:K13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2026-08-12T08:48:22Z</dcterms:modified>
</cp:coreProperties>
</file>