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05" yWindow="-105" windowWidth="23250" windowHeight="12570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K4" i="1" l="1"/>
  <c r="I4" i="1"/>
  <c r="J4" i="1" s="1"/>
  <c r="K5" i="1"/>
  <c r="I5" i="1"/>
  <c r="J5" i="1" s="1"/>
  <c r="K6" i="1"/>
  <c r="I6" i="1"/>
  <c r="J6" i="1" s="1"/>
  <c r="K7" i="1"/>
  <c r="I7" i="1"/>
  <c r="K8" i="1"/>
  <c r="I8" i="1"/>
  <c r="J8" i="1" s="1"/>
  <c r="K9" i="1"/>
  <c r="I9" i="1"/>
  <c r="J9" i="1" s="1"/>
  <c r="J7" i="1" l="1"/>
  <c r="I3" i="1"/>
  <c r="J3" i="1" s="1"/>
  <c r="K3" i="1"/>
  <c r="K10" i="1" l="1"/>
</calcChain>
</file>

<file path=xl/sharedStrings.xml><?xml version="1.0" encoding="utf-8"?>
<sst xmlns="http://schemas.openxmlformats.org/spreadsheetml/2006/main" count="27" uniqueCount="21">
  <si>
    <t>№ п/п</t>
  </si>
  <si>
    <t>Наименование</t>
  </si>
  <si>
    <t>Ед. изм</t>
  </si>
  <si>
    <t>Кол-во</t>
  </si>
  <si>
    <t xml:space="preserve">Средняя арифметическая величина цены единицы продукции     </t>
  </si>
  <si>
    <t xml:space="preserve">Среднее квадратичное отклонение  </t>
  </si>
  <si>
    <t xml:space="preserve">Коэффициент вариации(%)    </t>
  </si>
  <si>
    <t>ИТОГО</t>
  </si>
  <si>
    <t>Информация из источников для обоснования цены</t>
  </si>
  <si>
    <t>Стоимостьтовара, рассчитанная заказчиком  как среднее арифметическое цен  из указанных источников информации,</t>
  </si>
  <si>
    <t>шт</t>
  </si>
  <si>
    <t>Предложение №1 (Вх №502 от 20.07.2026)</t>
  </si>
  <si>
    <t>Предложение №2 (Вх № 503 от 20.07.2026</t>
  </si>
  <si>
    <t>Ободок</t>
  </si>
  <si>
    <t>Стразы</t>
  </si>
  <si>
    <t>Стразы жемчужные (Красные)</t>
  </si>
  <si>
    <t>Стразы жемчужные (айвори)</t>
  </si>
  <si>
    <t>Стразы (прозразный)</t>
  </si>
  <si>
    <t xml:space="preserve">Стразы (черный) </t>
  </si>
  <si>
    <t>Клей канцелярский ПВА для флористики</t>
  </si>
  <si>
    <t>Предложение №3 (Вх №504,505 от 20.07.2026)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</si>
</sst>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2" fillId="0" borderId="0" xfId="0" applyFont="1"/>
    <xf numFmtId="164" fontId="3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164" fontId="3" fillId="0" borderId="2" xfId="0" applyNumberFormat="1" applyFont="1" applyFill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1"/>
  <sheetViews>
    <sheetView tabSelected="1" zoomScale="90" zoomScaleNormal="90" workbookViewId="0">
      <selection activeCell="H4" sqref="H4"/>
    </sheetView>
  </sheetViews>
  <sheetFormatPr defaultColWidth="9.140625" defaultRowHeight="12.75" x14ac:dyDescent="0.2"/>
  <cols>
    <col min="1" max="1" width="9.140625" style="1"/>
    <col min="2" max="2" width="44" style="1" customWidth="1"/>
    <col min="3" max="3" width="9.140625" style="1"/>
    <col min="4" max="4" width="8.140625" style="1" customWidth="1"/>
    <col min="5" max="5" width="16.85546875" style="1" customWidth="1"/>
    <col min="6" max="6" width="14.7109375" style="1" customWidth="1"/>
    <col min="7" max="7" width="18.28515625" style="1" customWidth="1"/>
    <col min="8" max="8" width="15.140625" style="1" customWidth="1"/>
    <col min="9" max="9" width="13.5703125" style="1" customWidth="1"/>
    <col min="10" max="10" width="13.42578125" style="1" customWidth="1"/>
    <col min="11" max="11" width="25.28515625" style="1" customWidth="1"/>
    <col min="12" max="16384" width="9.140625" style="1"/>
  </cols>
  <sheetData>
    <row r="1" spans="1:11" ht="15" customHeight="1" x14ac:dyDescent="0.2">
      <c r="A1" s="20" t="s">
        <v>0</v>
      </c>
      <c r="B1" s="20" t="s">
        <v>1</v>
      </c>
      <c r="C1" s="20" t="s">
        <v>2</v>
      </c>
      <c r="D1" s="20" t="s">
        <v>3</v>
      </c>
      <c r="E1" s="18" t="s">
        <v>8</v>
      </c>
      <c r="F1" s="18"/>
      <c r="G1" s="18"/>
      <c r="H1" s="19" t="s">
        <v>4</v>
      </c>
      <c r="I1" s="19" t="s">
        <v>5</v>
      </c>
      <c r="J1" s="19" t="s">
        <v>6</v>
      </c>
      <c r="K1" s="19" t="s">
        <v>9</v>
      </c>
    </row>
    <row r="2" spans="1:11" ht="72" customHeight="1" x14ac:dyDescent="0.2">
      <c r="A2" s="20"/>
      <c r="B2" s="20"/>
      <c r="C2" s="20"/>
      <c r="D2" s="20"/>
      <c r="E2" s="4" t="s">
        <v>11</v>
      </c>
      <c r="F2" s="4" t="s">
        <v>12</v>
      </c>
      <c r="G2" s="8" t="s">
        <v>20</v>
      </c>
      <c r="H2" s="19"/>
      <c r="I2" s="19"/>
      <c r="J2" s="19"/>
      <c r="K2" s="19"/>
    </row>
    <row r="3" spans="1:11" ht="72" customHeight="1" x14ac:dyDescent="0.2">
      <c r="A3" s="9">
        <v>1</v>
      </c>
      <c r="B3" s="10" t="s">
        <v>13</v>
      </c>
      <c r="C3" s="9" t="s">
        <v>10</v>
      </c>
      <c r="D3" s="9">
        <v>20</v>
      </c>
      <c r="E3" s="4">
        <v>318</v>
      </c>
      <c r="F3" s="4">
        <v>289</v>
      </c>
      <c r="G3" s="8">
        <v>240</v>
      </c>
      <c r="H3" s="5">
        <v>282.33</v>
      </c>
      <c r="I3" s="6">
        <f t="shared" ref="I3" si="0">_xlfn.STDEV.S(E3,F3,G3)</f>
        <v>39.425034347902965</v>
      </c>
      <c r="J3" s="6">
        <f t="shared" ref="J3" si="1">I3/H3*100</f>
        <v>13.964167586832064</v>
      </c>
      <c r="K3" s="4">
        <f>H3*D3</f>
        <v>5646.5999999999995</v>
      </c>
    </row>
    <row r="4" spans="1:11" ht="72" customHeight="1" x14ac:dyDescent="0.2">
      <c r="A4" s="9">
        <v>2</v>
      </c>
      <c r="B4" s="13" t="s">
        <v>14</v>
      </c>
      <c r="C4" s="9" t="s">
        <v>10</v>
      </c>
      <c r="D4" s="9">
        <v>4</v>
      </c>
      <c r="E4" s="4">
        <v>614</v>
      </c>
      <c r="F4" s="4">
        <v>633</v>
      </c>
      <c r="G4" s="8">
        <v>590</v>
      </c>
      <c r="H4" s="5">
        <v>612.33000000000004</v>
      </c>
      <c r="I4" s="6">
        <f t="shared" ref="I4:I9" si="2">_xlfn.STDEV.S(E4,F4,G4)</f>
        <v>21.548395145191982</v>
      </c>
      <c r="J4" s="6">
        <f t="shared" ref="J4:J9" si="3">I4/H4*100</f>
        <v>3.5190820546424284</v>
      </c>
      <c r="K4" s="11">
        <f t="shared" ref="K4:K9" si="4">H4*D4</f>
        <v>2449.3200000000002</v>
      </c>
    </row>
    <row r="5" spans="1:11" ht="72" customHeight="1" x14ac:dyDescent="0.2">
      <c r="A5" s="12">
        <v>3</v>
      </c>
      <c r="B5" s="13" t="s">
        <v>17</v>
      </c>
      <c r="C5" s="12" t="s">
        <v>10</v>
      </c>
      <c r="D5" s="12">
        <v>4</v>
      </c>
      <c r="E5" s="11">
        <v>568</v>
      </c>
      <c r="F5" s="11">
        <v>569</v>
      </c>
      <c r="G5" s="8">
        <v>507.75</v>
      </c>
      <c r="H5" s="5">
        <v>548.25</v>
      </c>
      <c r="I5" s="6">
        <f t="shared" si="2"/>
        <v>35.077592562774313</v>
      </c>
      <c r="J5" s="6">
        <f t="shared" si="3"/>
        <v>6.3981016986364452</v>
      </c>
      <c r="K5" s="11">
        <f t="shared" si="4"/>
        <v>2193</v>
      </c>
    </row>
    <row r="6" spans="1:11" ht="72" customHeight="1" x14ac:dyDescent="0.2">
      <c r="A6" s="12">
        <v>4</v>
      </c>
      <c r="B6" s="13" t="s">
        <v>15</v>
      </c>
      <c r="C6" s="12" t="s">
        <v>10</v>
      </c>
      <c r="D6" s="12">
        <v>4</v>
      </c>
      <c r="E6" s="11">
        <v>587</v>
      </c>
      <c r="F6" s="11">
        <v>618</v>
      </c>
      <c r="G6" s="8">
        <v>800</v>
      </c>
      <c r="H6" s="5">
        <v>668.33</v>
      </c>
      <c r="I6" s="6">
        <f t="shared" si="2"/>
        <v>115.0753376416223</v>
      </c>
      <c r="J6" s="6">
        <f t="shared" si="3"/>
        <v>17.218340885733436</v>
      </c>
      <c r="K6" s="11">
        <f t="shared" si="4"/>
        <v>2673.32</v>
      </c>
    </row>
    <row r="7" spans="1:11" ht="72" customHeight="1" x14ac:dyDescent="0.2">
      <c r="A7" s="14">
        <v>5</v>
      </c>
      <c r="B7" s="13" t="s">
        <v>16</v>
      </c>
      <c r="C7" s="12" t="s">
        <v>10</v>
      </c>
      <c r="D7" s="14">
        <v>4</v>
      </c>
      <c r="E7" s="15">
        <v>587</v>
      </c>
      <c r="F7" s="15">
        <v>590</v>
      </c>
      <c r="G7" s="16">
        <v>808</v>
      </c>
      <c r="H7" s="5">
        <v>661.67</v>
      </c>
      <c r="I7" s="6">
        <f t="shared" si="2"/>
        <v>126.73726102979097</v>
      </c>
      <c r="J7" s="6">
        <f t="shared" si="3"/>
        <v>19.154149505008686</v>
      </c>
      <c r="K7" s="11">
        <f t="shared" si="4"/>
        <v>2646.68</v>
      </c>
    </row>
    <row r="8" spans="1:11" ht="72" customHeight="1" x14ac:dyDescent="0.2">
      <c r="A8" s="12">
        <v>6</v>
      </c>
      <c r="B8" s="13" t="s">
        <v>18</v>
      </c>
      <c r="C8" s="12" t="s">
        <v>10</v>
      </c>
      <c r="D8" s="12">
        <v>4</v>
      </c>
      <c r="E8" s="11">
        <v>607</v>
      </c>
      <c r="F8" s="11">
        <v>616</v>
      </c>
      <c r="G8" s="8">
        <v>740</v>
      </c>
      <c r="H8" s="5">
        <v>654.33000000000004</v>
      </c>
      <c r="I8" s="6">
        <f t="shared" si="2"/>
        <v>74.325859116012467</v>
      </c>
      <c r="J8" s="6">
        <f t="shared" si="3"/>
        <v>11.359078617213402</v>
      </c>
      <c r="K8" s="11">
        <f t="shared" si="4"/>
        <v>2617.3200000000002</v>
      </c>
    </row>
    <row r="9" spans="1:11" ht="72" customHeight="1" x14ac:dyDescent="0.2">
      <c r="A9" s="12">
        <v>7</v>
      </c>
      <c r="B9" s="17" t="s">
        <v>19</v>
      </c>
      <c r="C9" s="12" t="s">
        <v>10</v>
      </c>
      <c r="D9" s="12">
        <v>20</v>
      </c>
      <c r="E9" s="11">
        <v>94</v>
      </c>
      <c r="F9" s="11">
        <v>98</v>
      </c>
      <c r="G9" s="8">
        <v>163</v>
      </c>
      <c r="H9" s="5">
        <v>118.33</v>
      </c>
      <c r="I9" s="6">
        <f t="shared" si="2"/>
        <v>38.734136537856784</v>
      </c>
      <c r="J9" s="6">
        <f t="shared" si="3"/>
        <v>32.733995214955449</v>
      </c>
      <c r="K9" s="11">
        <f t="shared" si="4"/>
        <v>2366.6</v>
      </c>
    </row>
    <row r="10" spans="1:11" s="3" customFormat="1" x14ac:dyDescent="0.2">
      <c r="A10" s="18" t="s">
        <v>7</v>
      </c>
      <c r="B10" s="18"/>
      <c r="C10" s="18"/>
      <c r="D10" s="18"/>
      <c r="E10" s="18"/>
      <c r="F10" s="18"/>
      <c r="G10" s="18"/>
      <c r="H10" s="18"/>
      <c r="I10" s="18"/>
      <c r="J10" s="18"/>
      <c r="K10" s="7">
        <f>SUM(K3:K9)</f>
        <v>20592.84</v>
      </c>
    </row>
    <row r="11" spans="1:11" x14ac:dyDescent="0.2">
      <c r="G11" s="2"/>
    </row>
  </sheetData>
  <mergeCells count="10">
    <mergeCell ref="A10:J10"/>
    <mergeCell ref="H1:H2"/>
    <mergeCell ref="I1:I2"/>
    <mergeCell ref="J1:J2"/>
    <mergeCell ref="K1:K2"/>
    <mergeCell ref="A1:A2"/>
    <mergeCell ref="B1:B2"/>
    <mergeCell ref="C1:C2"/>
    <mergeCell ref="D1:D2"/>
    <mergeCell ref="E1:G1"/>
  </mergeCells>
  <pageMargins left="0.70866141732283472" right="0.70866141732283472" top="0.74803149606299213" bottom="0.74803149606299213" header="0.31496062992125984" footer="0.31496062992125984"/>
  <pageSetup paperSize="9" scale="6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2026-07-21T07:33:22Z</dcterms:modified>
</cp:coreProperties>
</file>