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30" windowWidth="16260" windowHeight="6120" tabRatio="968"/>
  </bookViews>
  <sheets>
    <sheet name="СИЗ КРЕМ" sheetId="1" r:id="rId1"/>
    <sheet name="Список" sheetId="2" r:id="rId2"/>
  </sheets>
  <definedNames>
    <definedName name="название">Список!$A$2:$A$3</definedName>
  </definedNames>
  <calcPr calcId="145621"/>
</workbook>
</file>

<file path=xl/calcChain.xml><?xml version="1.0" encoding="utf-8"?>
<calcChain xmlns="http://schemas.openxmlformats.org/spreadsheetml/2006/main">
  <c r="G9" i="1" l="1"/>
  <c r="F9" i="1"/>
  <c r="I9" i="1" s="1"/>
  <c r="H9" i="1" l="1"/>
  <c r="G8" i="1" l="1"/>
  <c r="F8" i="1"/>
  <c r="I8" i="1" s="1"/>
  <c r="B10" i="1" l="1"/>
  <c r="H8" i="1"/>
</calcChain>
</file>

<file path=xl/sharedStrings.xml><?xml version="1.0" encoding="utf-8"?>
<sst xmlns="http://schemas.openxmlformats.org/spreadsheetml/2006/main" count="32" uniqueCount="30">
  <si>
    <t>Среднее квадратичное отклонение</t>
  </si>
  <si>
    <t>Коэффициент вариации</t>
  </si>
  <si>
    <t>начальной (максимальной) цены контракта (НМЦК)</t>
  </si>
  <si>
    <t>цены контракта, заключаемого с единственным поставщиком (ЦК)</t>
  </si>
  <si>
    <t>Дата подготовки расчета</t>
  </si>
  <si>
    <t>ОБОСНОВАНИЕ:</t>
  </si>
  <si>
    <t>тарифный метод  (п.8 ст.22 Федерального закона № 44-ФЗ)</t>
  </si>
  <si>
    <t>метод сопоставимых рыночных цен (анализ рынка) (п.2 ст.22 Федерального закона № 44-ФЗ)</t>
  </si>
  <si>
    <t>нормативный метод (п.7 ст.22 Федерального закона № 44-ФЗ)</t>
  </si>
  <si>
    <t>проектно-сметный метод  (п.9 ст.22 Федерального закона № 44-ФЗ)</t>
  </si>
  <si>
    <t>затратный метод  (п.10 ст.22 Федерального закона № 44-ФЗ)</t>
  </si>
  <si>
    <t>РАСЧЕТ:</t>
  </si>
  <si>
    <t>ПРЕДМЕТ КОНТРАКТА:</t>
  </si>
  <si>
    <t>ИСПОЛЬЗУЕМЫЙ МЕТОД ОПРЕДЕЛЕНИЯ ЦЕНЫ:</t>
  </si>
  <si>
    <t>Наименование ТРУ</t>
  </si>
  <si>
    <t>Кол-во, ед.</t>
  </si>
  <si>
    <t>Предлагаемая  цена за 1 ед. ТРУ, руб.</t>
  </si>
  <si>
    <t>Средняя цена за 1 ед. ТРУ, руб.</t>
  </si>
  <si>
    <t>Стоимость, руб.</t>
  </si>
  <si>
    <t>*Значения в графе 8 не должны превышать 33%. В противном случае совокупность значений, используемых в расчете, считается неоднородной и целесообразно провести дополнительные исследования в целях увеличения количества ценовой информации, используемой в расчетах.</t>
  </si>
  <si>
    <t>нормативный метод  и метод сопоставимых рыночных цен (анализ рынка) (пп.2, 7 ст.22 Федерального закона № 44-ФЗ)</t>
  </si>
  <si>
    <t>Среднерыночная стоимость</t>
  </si>
  <si>
    <t>ЦК с учетом выделенных лимитов бюджетных обязательств, руб.</t>
  </si>
  <si>
    <t>Крем для рук защитный  гидрофобный, картридж под дозатор  (2000 мл), срок годности - 36 мес. Соответствие стандарту ТС 019/2011</t>
  </si>
  <si>
    <t>поставка средств индивидуальной защиты</t>
  </si>
  <si>
    <t>27.04.2026</t>
  </si>
  <si>
    <t>Крем для рук  регенерирующий, картридж под дозатор  (2000 мл), срок годности - 36 мес. Соответствие стандарту ТС 019/2011</t>
  </si>
  <si>
    <t>Скриншот 1</t>
  </si>
  <si>
    <t>Скриншот 2</t>
  </si>
  <si>
    <t>Скриншот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</si>
</sst>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auto="1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6" fillId="0" borderId="0"/>
  </cellStyleXfs>
  <cellXfs count="51">
    <xf numFmtId="0" fontId="0" fillId="0" borderId="0" xfId="0"/>
    <xf numFmtId="0" fontId="2" fillId="0" borderId="0" xfId="0" applyFont="1"/>
    <xf numFmtId="2" fontId="3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1" fillId="0" borderId="0" xfId="0" applyFont="1"/>
    <xf numFmtId="0" fontId="2" fillId="0" borderId="1" xfId="0" applyFont="1" applyBorder="1" applyAlignment="1">
      <alignment wrapText="1"/>
    </xf>
    <xf numFmtId="0" fontId="10" fillId="0" borderId="0" xfId="0" applyFont="1" applyAlignment="1"/>
    <xf numFmtId="0" fontId="10" fillId="0" borderId="0" xfId="0" applyFont="1"/>
    <xf numFmtId="0" fontId="5" fillId="0" borderId="0" xfId="0" applyFont="1" applyAlignme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0" xfId="0" applyFont="1"/>
    <xf numFmtId="0" fontId="0" fillId="0" borderId="5" xfId="0" applyBorder="1"/>
    <xf numFmtId="0" fontId="2" fillId="0" borderId="8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0" fillId="0" borderId="0" xfId="0" applyBorder="1"/>
    <xf numFmtId="0" fontId="6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10" fillId="0" borderId="0" xfId="0" applyFont="1" applyFill="1"/>
    <xf numFmtId="2" fontId="8" fillId="0" borderId="6" xfId="0" applyNumberFormat="1" applyFont="1" applyBorder="1" applyAlignment="1">
      <alignment horizontal="right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right"/>
    </xf>
    <xf numFmtId="49" fontId="8" fillId="0" borderId="5" xfId="0" applyNumberFormat="1" applyFont="1" applyBorder="1" applyAlignment="1">
      <alignment horizontal="right"/>
    </xf>
    <xf numFmtId="49" fontId="8" fillId="0" borderId="6" xfId="0" applyNumberFormat="1" applyFont="1" applyBorder="1" applyAlignment="1">
      <alignment horizontal="right"/>
    </xf>
    <xf numFmtId="0" fontId="14" fillId="0" borderId="0" xfId="0" applyFont="1" applyAlignment="1">
      <alignment wrapText="1"/>
    </xf>
    <xf numFmtId="0" fontId="2" fillId="0" borderId="1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5" fillId="0" borderId="7" xfId="0" applyFont="1" applyBorder="1" applyAlignment="1">
      <alignment vertical="center" wrapText="1"/>
    </xf>
    <xf numFmtId="0" fontId="15" fillId="0" borderId="9" xfId="0" applyFont="1" applyBorder="1" applyAlignment="1"/>
    <xf numFmtId="0" fontId="11" fillId="0" borderId="1" xfId="0" applyFont="1" applyBorder="1" applyAlignment="1">
      <alignment vertical="center" wrapText="1"/>
    </xf>
    <xf numFmtId="0" fontId="15" fillId="0" borderId="11" xfId="0" applyFont="1" applyBorder="1" applyAlignment="1"/>
    <xf numFmtId="0" fontId="2" fillId="0" borderId="13" xfId="0" applyFont="1" applyBorder="1" applyAlignment="1">
      <alignment horizontal="left" vertical="center" wrapText="1"/>
    </xf>
    <xf numFmtId="0" fontId="15" fillId="0" borderId="14" xfId="0" applyFont="1" applyBorder="1" applyAlignment="1"/>
    <xf numFmtId="2" fontId="8" fillId="0" borderId="4" xfId="0" applyNumberFormat="1" applyFont="1" applyBorder="1" applyAlignment="1">
      <alignment horizontal="right"/>
    </xf>
    <xf numFmtId="0" fontId="8" fillId="0" borderId="5" xfId="0" applyFont="1" applyBorder="1" applyAlignment="1">
      <alignment horizontal="right"/>
    </xf>
    <xf numFmtId="0" fontId="8" fillId="0" borderId="6" xfId="0" applyFont="1" applyBorder="1" applyAlignment="1">
      <alignment horizontal="right"/>
    </xf>
    <xf numFmtId="0" fontId="0" fillId="0" borderId="3" xfId="0" applyFont="1" applyBorder="1" applyAlignment="1">
      <alignment horizontal="center" vertical="center" wrapText="1"/>
    </xf>
    <xf numFmtId="2" fontId="8" fillId="0" borderId="4" xfId="0" applyNumberFormat="1" applyFont="1" applyBorder="1" applyAlignment="1">
      <alignment horizontal="center"/>
    </xf>
    <xf numFmtId="2" fontId="8" fillId="0" borderId="5" xfId="0" applyNumberFormat="1" applyFont="1" applyBorder="1" applyAlignment="1">
      <alignment horizontal="center"/>
    </xf>
    <xf numFmtId="0" fontId="9" fillId="0" borderId="0" xfId="0" applyFont="1" applyBorder="1" applyAlignment="1">
      <alignment horizontal="justify" vertical="center" wrapText="1"/>
    </xf>
    <xf numFmtId="0" fontId="0" fillId="0" borderId="0" xfId="0" applyBorder="1" applyAlignment="1"/>
    <xf numFmtId="0" fontId="9" fillId="0" borderId="0" xfId="0" applyFont="1" applyBorder="1" applyAlignment="1">
      <alignment horizontal="right"/>
    </xf>
    <xf numFmtId="0" fontId="4" fillId="0" borderId="0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N19" sqref="N19"/>
    </sheetView>
  </sheetViews>
  <sheetFormatPr defaultRowHeight="15" x14ac:dyDescent="0.25"/>
  <cols>
    <col min="1" max="1" width="27.5703125" customWidth="1"/>
    <col min="3" max="9" width="13.42578125" customWidth="1"/>
  </cols>
  <sheetData>
    <row r="1" spans="1:11" s="7" customFormat="1" ht="19.5" customHeight="1" thickTop="1" x14ac:dyDescent="0.3">
      <c r="A1" s="13" t="s">
        <v>5</v>
      </c>
      <c r="B1" s="33" t="s">
        <v>2</v>
      </c>
      <c r="C1" s="34"/>
      <c r="D1" s="34"/>
      <c r="E1" s="34"/>
      <c r="F1" s="35"/>
      <c r="G1" s="36"/>
      <c r="H1" s="6"/>
      <c r="I1" s="6"/>
      <c r="K1" s="22"/>
    </row>
    <row r="2" spans="1:11" s="7" customFormat="1" ht="19.5" customHeight="1" x14ac:dyDescent="0.3">
      <c r="A2" s="14" t="s">
        <v>12</v>
      </c>
      <c r="B2" s="30" t="s">
        <v>24</v>
      </c>
      <c r="C2" s="37"/>
      <c r="D2" s="37"/>
      <c r="E2" s="37"/>
      <c r="F2" s="31"/>
      <c r="G2" s="38"/>
      <c r="H2" s="6"/>
      <c r="I2" s="6"/>
    </row>
    <row r="3" spans="1:11" ht="50.25" customHeight="1" thickBot="1" x14ac:dyDescent="0.3">
      <c r="A3" s="15" t="s">
        <v>13</v>
      </c>
      <c r="B3" s="39" t="s">
        <v>7</v>
      </c>
      <c r="C3" s="39"/>
      <c r="D3" s="39"/>
      <c r="E3" s="39"/>
      <c r="F3" s="39"/>
      <c r="G3" s="40"/>
    </row>
    <row r="4" spans="1:11" ht="16.5" thickTop="1" x14ac:dyDescent="0.25">
      <c r="A4" s="16" t="s">
        <v>11</v>
      </c>
    </row>
    <row r="5" spans="1:11" ht="33.6" customHeight="1" x14ac:dyDescent="0.25">
      <c r="A5" s="25" t="s">
        <v>14</v>
      </c>
      <c r="B5" s="25" t="s">
        <v>15</v>
      </c>
      <c r="C5" s="25" t="s">
        <v>16</v>
      </c>
      <c r="D5" s="25"/>
      <c r="E5" s="25"/>
      <c r="F5" s="25" t="s">
        <v>17</v>
      </c>
      <c r="G5" s="32" t="s">
        <v>0</v>
      </c>
      <c r="H5" s="32" t="s">
        <v>1</v>
      </c>
      <c r="I5" s="25" t="s">
        <v>18</v>
      </c>
    </row>
    <row r="6" spans="1:11" ht="48" customHeight="1" x14ac:dyDescent="0.25">
      <c r="A6" s="25"/>
      <c r="B6" s="25"/>
      <c r="C6" s="24" t="s">
        <v>27</v>
      </c>
      <c r="D6" s="24" t="s">
        <v>28</v>
      </c>
      <c r="E6" s="24" t="s">
        <v>29</v>
      </c>
      <c r="F6" s="25"/>
      <c r="G6" s="44"/>
      <c r="H6" s="44"/>
      <c r="I6" s="25"/>
    </row>
    <row r="7" spans="1:11" s="11" customFormat="1" ht="12.75" x14ac:dyDescent="0.2">
      <c r="A7" s="9">
        <v>1</v>
      </c>
      <c r="B7" s="9">
        <v>2</v>
      </c>
      <c r="C7" s="9">
        <v>3</v>
      </c>
      <c r="D7" s="9">
        <v>4</v>
      </c>
      <c r="E7" s="9">
        <v>5</v>
      </c>
      <c r="F7" s="9">
        <v>6</v>
      </c>
      <c r="G7" s="10">
        <v>7</v>
      </c>
      <c r="H7" s="10">
        <v>8</v>
      </c>
      <c r="I7" s="9">
        <v>9</v>
      </c>
    </row>
    <row r="8" spans="1:11" ht="90.75" customHeight="1" x14ac:dyDescent="0.25">
      <c r="A8" s="18" t="s">
        <v>23</v>
      </c>
      <c r="B8" s="19">
        <v>1</v>
      </c>
      <c r="C8" s="20">
        <v>1366</v>
      </c>
      <c r="D8" s="20">
        <v>1441</v>
      </c>
      <c r="E8" s="20">
        <v>852</v>
      </c>
      <c r="F8" s="2">
        <f>AVERAGE(C8:E8)</f>
        <v>1219.6666666666667</v>
      </c>
      <c r="G8" s="2">
        <f>AVEDEV(C8:E8)</f>
        <v>245.11111111111109</v>
      </c>
      <c r="H8" s="2">
        <f>G8/F8*100</f>
        <v>20.096565546141928</v>
      </c>
      <c r="I8" s="2">
        <f>B8*F8</f>
        <v>1219.6666666666667</v>
      </c>
    </row>
    <row r="9" spans="1:11" ht="90.75" customHeight="1" x14ac:dyDescent="0.25">
      <c r="A9" s="18" t="s">
        <v>26</v>
      </c>
      <c r="B9" s="19">
        <v>1</v>
      </c>
      <c r="C9" s="20">
        <v>1366</v>
      </c>
      <c r="D9" s="20">
        <v>1340</v>
      </c>
      <c r="E9" s="20">
        <v>898</v>
      </c>
      <c r="F9" s="21">
        <f>AVERAGE(C9:E9)</f>
        <v>1201.3333333333333</v>
      </c>
      <c r="G9" s="21">
        <f>AVEDEV(C9:E9)</f>
        <v>202.22222222222226</v>
      </c>
      <c r="H9" s="21">
        <f>G9/F9*100</f>
        <v>16.8331483536811</v>
      </c>
      <c r="I9" s="21">
        <f>B9*F9</f>
        <v>1201.3333333333333</v>
      </c>
    </row>
    <row r="10" spans="1:11" s="4" customFormat="1" ht="29.25" customHeight="1" x14ac:dyDescent="0.25">
      <c r="A10" s="3" t="s">
        <v>21</v>
      </c>
      <c r="B10" s="41">
        <f>SUM(I8:I9)</f>
        <v>2421</v>
      </c>
      <c r="C10" s="42"/>
      <c r="D10" s="42"/>
      <c r="E10" s="42"/>
      <c r="F10" s="42"/>
      <c r="G10" s="42"/>
      <c r="H10" s="42"/>
      <c r="I10" s="43"/>
    </row>
    <row r="11" spans="1:11" s="4" customFormat="1" ht="27" customHeight="1" x14ac:dyDescent="0.25">
      <c r="A11" s="3" t="s">
        <v>22</v>
      </c>
      <c r="B11" s="45"/>
      <c r="C11" s="46"/>
      <c r="D11" s="46"/>
      <c r="E11" s="46"/>
      <c r="F11" s="46"/>
      <c r="G11" s="46"/>
      <c r="H11" s="46"/>
      <c r="I11" s="23">
        <v>2400</v>
      </c>
    </row>
    <row r="12" spans="1:11" s="4" customFormat="1" ht="15.75" x14ac:dyDescent="0.25">
      <c r="A12" s="5" t="s">
        <v>4</v>
      </c>
      <c r="B12" s="26" t="s">
        <v>25</v>
      </c>
      <c r="C12" s="27"/>
      <c r="D12" s="27"/>
      <c r="E12" s="27"/>
      <c r="F12" s="27"/>
      <c r="G12" s="27"/>
      <c r="H12" s="27"/>
      <c r="I12" s="28"/>
    </row>
    <row r="13" spans="1:11" x14ac:dyDescent="0.25">
      <c r="A13" s="12"/>
      <c r="B13" s="12"/>
    </row>
    <row r="14" spans="1:11" ht="27" customHeight="1" x14ac:dyDescent="0.25">
      <c r="A14" s="29" t="s">
        <v>19</v>
      </c>
      <c r="B14" s="29"/>
      <c r="C14" s="29"/>
      <c r="D14" s="29"/>
      <c r="E14" s="29"/>
      <c r="F14" s="29"/>
      <c r="G14" s="29"/>
      <c r="H14" s="29"/>
      <c r="I14" s="29"/>
    </row>
    <row r="15" spans="1:11" ht="36" customHeight="1" x14ac:dyDescent="0.3">
      <c r="A15" s="47"/>
      <c r="B15" s="48"/>
      <c r="C15" s="17"/>
      <c r="D15" s="49"/>
      <c r="E15" s="48"/>
      <c r="F15" s="17"/>
      <c r="G15" s="50"/>
      <c r="H15" s="17"/>
    </row>
    <row r="16" spans="1:11" x14ac:dyDescent="0.25">
      <c r="A16" s="17"/>
      <c r="B16" s="17"/>
      <c r="C16" s="17"/>
      <c r="D16" s="17"/>
      <c r="E16" s="17"/>
      <c r="F16" s="17"/>
      <c r="G16" s="17"/>
      <c r="H16" s="17"/>
    </row>
  </sheetData>
  <mergeCells count="16">
    <mergeCell ref="B1:G1"/>
    <mergeCell ref="B2:G2"/>
    <mergeCell ref="B3:G3"/>
    <mergeCell ref="A14:I14"/>
    <mergeCell ref="A15:B15"/>
    <mergeCell ref="D15:E15"/>
    <mergeCell ref="B10:I10"/>
    <mergeCell ref="B12:I12"/>
    <mergeCell ref="I5:I6"/>
    <mergeCell ref="G5:G6"/>
    <mergeCell ref="H5:H6"/>
    <mergeCell ref="A5:A6"/>
    <mergeCell ref="B5:B6"/>
    <mergeCell ref="C5:E5"/>
    <mergeCell ref="F5:F6"/>
    <mergeCell ref="B11:H11"/>
  </mergeCells>
  <dataValidations count="1">
    <dataValidation type="list" allowBlank="1" showInputMessage="1" showErrorMessage="1" sqref="B1">
      <formula1>название</formula1>
    </dataValidation>
  </dataValidations>
  <pageMargins left="0.7" right="0.7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Список!$A$6:$A$11</xm:f>
          </x14:formula1>
          <xm:sqref>B3:F3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11"/>
  <sheetViews>
    <sheetView workbookViewId="0">
      <selection activeCell="B19" sqref="B19"/>
    </sheetView>
  </sheetViews>
  <sheetFormatPr defaultRowHeight="15.75" x14ac:dyDescent="0.25"/>
  <cols>
    <col min="1" max="1" width="102.7109375" style="1" bestFit="1" customWidth="1"/>
  </cols>
  <sheetData>
    <row r="2" spans="1:1" x14ac:dyDescent="0.25">
      <c r="A2" s="1" t="s">
        <v>2</v>
      </c>
    </row>
    <row r="3" spans="1:1" x14ac:dyDescent="0.25">
      <c r="A3" s="1" t="s">
        <v>3</v>
      </c>
    </row>
    <row r="6" spans="1:1" ht="18.75" x14ac:dyDescent="0.25">
      <c r="A6" s="8" t="s">
        <v>7</v>
      </c>
    </row>
    <row r="7" spans="1:1" ht="18.75" x14ac:dyDescent="0.25">
      <c r="A7" s="8" t="s">
        <v>20</v>
      </c>
    </row>
    <row r="8" spans="1:1" ht="18.75" x14ac:dyDescent="0.25">
      <c r="A8" s="8" t="s">
        <v>8</v>
      </c>
    </row>
    <row r="9" spans="1:1" ht="18.75" x14ac:dyDescent="0.25">
      <c r="A9" s="8" t="s">
        <v>6</v>
      </c>
    </row>
    <row r="10" spans="1:1" ht="18.75" x14ac:dyDescent="0.25">
      <c r="A10" s="8" t="s">
        <v>9</v>
      </c>
    </row>
    <row r="11" spans="1:1" ht="18.75" x14ac:dyDescent="0.25">
      <c r="A11" s="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СИЗ КРЕМ</vt:lpstr>
      <vt:lpstr>Список</vt:lpstr>
      <vt:lpstr>название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Зумарева Лариса Петровна</dc:creator>
  <cp:lastModifiedBy>Митрошенко Вероника Сергеевна</cp:lastModifiedBy>
  <cp:lastPrinted>2026-04-27T05:07:29Z</cp:lastPrinted>
  <dcterms:created xsi:type="dcterms:W3CDTF">2017-05-19T09:58:23Z</dcterms:created>
  <dcterms:modified xsi:type="dcterms:W3CDTF">2026-04-29T08:37:38Z</dcterms:modified>
</cp:coreProperties>
</file>